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C:\Users\user\マイドライブ（yamagata.bas.u15@gmail.com）\01U15委員会\ダウンロード\運営資料\2023\"/>
    </mc:Choice>
  </mc:AlternateContent>
  <xr:revisionPtr revIDLastSave="0" documentId="13_ncr:1_{BADF6250-20F2-4155-B355-C9B86B35B95C}" xr6:coauthVersionLast="36" xr6:coauthVersionMax="36" xr10:uidLastSave="{00000000-0000-0000-0000-000000000000}"/>
  <bookViews>
    <workbookView xWindow="0" yWindow="495" windowWidth="25605" windowHeight="14160" xr2:uid="{00000000-000D-0000-FFFF-FFFF00000000}"/>
  </bookViews>
  <sheets>
    <sheet name="ﾌｧﾝﾄﾞA収支報告書" sheetId="1" r:id="rId1"/>
    <sheet name="支出明細書" sheetId="2" r:id="rId2"/>
    <sheet name="支出明細集計" sheetId="12" state="hidden" r:id="rId3"/>
    <sheet name="活動報告書" sheetId="6" r:id="rId4"/>
  </sheets>
  <definedNames>
    <definedName name="_xlnm.Print_Area" localSheetId="0">ﾌｧﾝﾄﾞA収支報告書!$A$1:$J$56</definedName>
    <definedName name="_xlnm.Print_Area" localSheetId="3">活動報告書!$A$1:$V$81</definedName>
    <definedName name="Z_C3470CC4_D0F0_4B7F_8446_B235CFA777F2_.wvu.Cols" localSheetId="1" hidden="1">支出明細書!$N:$N</definedName>
    <definedName name="Z_C3470CC4_D0F0_4B7F_8446_B235CFA777F2_.wvu.PrintArea" localSheetId="0" hidden="1">ﾌｧﾝﾄﾞA収支報告書!$A$1:$J$50</definedName>
    <definedName name="Z_C3470CC4_D0F0_4B7F_8446_B235CFA777F2_.wvu.PrintArea" localSheetId="1" hidden="1">支出明細書!$A$3:$J$66</definedName>
    <definedName name="勘定科目">支出明細書!$N$4:$N$26</definedName>
    <definedName name="対象外経費">支出明細書!$P$4:$P$17</definedName>
    <definedName name="対象経費">支出明細書!$O$4:$O$12</definedName>
  </definedNames>
  <calcPr calcId="191029"/>
  <customWorkbookViews>
    <customWorkbookView name="user44 - 個人用ビュー" guid="{C3470CC4-D0F0-4B7F-8446-B235CFA777F2}" mergeInterval="0" personalView="1" maximized="1" xWindow="-8" yWindow="-8" windowWidth="1296" windowHeight="10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5" i="2" l="1"/>
  <c r="E5" i="12"/>
  <c r="F5" i="12"/>
  <c r="S19" i="1" s="1"/>
  <c r="E7" i="12"/>
  <c r="F7" i="12"/>
  <c r="S20" i="1" s="1"/>
  <c r="E8" i="12"/>
  <c r="R21" i="1" s="1"/>
  <c r="F8" i="12"/>
  <c r="E9" i="12"/>
  <c r="F9" i="12"/>
  <c r="S21" i="1" s="1"/>
  <c r="E10" i="12"/>
  <c r="R22" i="1" s="1"/>
  <c r="F10" i="12"/>
  <c r="E11" i="12"/>
  <c r="F11" i="12"/>
  <c r="S22" i="1" s="1"/>
  <c r="E12" i="12"/>
  <c r="R23" i="1" s="1"/>
  <c r="F12" i="12"/>
  <c r="S23" i="1" s="1"/>
  <c r="E13" i="12"/>
  <c r="R24" i="1" s="1"/>
  <c r="F13" i="12"/>
  <c r="S24" i="1" s="1"/>
  <c r="E15" i="12"/>
  <c r="F15" i="12"/>
  <c r="S25" i="1" s="1"/>
  <c r="E16" i="12"/>
  <c r="R26" i="1" s="1"/>
  <c r="F16" i="12"/>
  <c r="S26" i="1" s="1"/>
  <c r="E17" i="12"/>
  <c r="R27" i="1" s="1"/>
  <c r="F17" i="12"/>
  <c r="E18" i="12"/>
  <c r="F18" i="12"/>
  <c r="S27" i="1" s="1"/>
  <c r="E19" i="12"/>
  <c r="R28" i="1" s="1"/>
  <c r="F19" i="12"/>
  <c r="S28" i="1" s="1"/>
  <c r="E20" i="12"/>
  <c r="R29" i="1" s="1"/>
  <c r="F20" i="12"/>
  <c r="E21" i="12"/>
  <c r="F21" i="12"/>
  <c r="S29" i="1" s="1"/>
  <c r="E22" i="12"/>
  <c r="R30" i="1" s="1"/>
  <c r="F22" i="12"/>
  <c r="E23" i="12"/>
  <c r="F23" i="12"/>
  <c r="S30" i="1" s="1"/>
  <c r="E24" i="12"/>
  <c r="R31" i="1" s="1"/>
  <c r="F24" i="12"/>
  <c r="E25" i="12"/>
  <c r="F25" i="12"/>
  <c r="S31" i="1" s="1"/>
  <c r="E26" i="12"/>
  <c r="R32" i="1" s="1"/>
  <c r="F26" i="12"/>
  <c r="S32" i="1" s="1"/>
  <c r="E27" i="12"/>
  <c r="F27" i="12"/>
  <c r="D5" i="12"/>
  <c r="D6" i="12"/>
  <c r="D7" i="12"/>
  <c r="D8" i="12"/>
  <c r="D9" i="12"/>
  <c r="D10" i="12"/>
  <c r="D11" i="12"/>
  <c r="D12" i="12"/>
  <c r="Q23" i="1" s="1"/>
  <c r="D13" i="12"/>
  <c r="Q24" i="1" s="1"/>
  <c r="D14" i="12"/>
  <c r="D15" i="12"/>
  <c r="D16" i="12"/>
  <c r="Q26" i="1" s="1"/>
  <c r="D17" i="12"/>
  <c r="D18" i="12"/>
  <c r="D19" i="12"/>
  <c r="Q28" i="1" s="1"/>
  <c r="D20" i="12"/>
  <c r="D21" i="12"/>
  <c r="D22" i="12"/>
  <c r="D23" i="12"/>
  <c r="D24" i="12"/>
  <c r="D25" i="12"/>
  <c r="D26" i="12"/>
  <c r="Q32" i="1" s="1"/>
  <c r="D27" i="12"/>
  <c r="D4" i="12"/>
  <c r="Q19" i="1" s="1"/>
  <c r="Q30" i="1" l="1"/>
  <c r="Q25" i="1"/>
  <c r="Q22" i="1"/>
  <c r="Q20" i="1"/>
  <c r="Q27" i="1"/>
  <c r="Q31" i="1"/>
  <c r="Q29" i="1"/>
  <c r="Q21" i="1"/>
  <c r="G21" i="6"/>
  <c r="I59" i="2"/>
  <c r="D11" i="1"/>
  <c r="D10" i="1" l="1"/>
  <c r="L65" i="2" l="1"/>
  <c r="N24" i="6" l="1"/>
  <c r="G24" i="6"/>
  <c r="G29" i="6"/>
  <c r="G18" i="6" l="1"/>
  <c r="G15" i="6"/>
  <c r="L66" i="2" l="1"/>
  <c r="E18" i="1" l="1"/>
  <c r="I5" i="2" l="1"/>
  <c r="E14" i="12" s="1"/>
  <c r="R25" i="1" s="1"/>
  <c r="I6" i="2"/>
  <c r="I7" i="2"/>
  <c r="I8" i="2"/>
  <c r="I9" i="2"/>
  <c r="I10" i="2"/>
  <c r="I11" i="2"/>
  <c r="I12" i="2"/>
  <c r="I13" i="2"/>
  <c r="I14" i="2"/>
  <c r="I15" i="2"/>
  <c r="I16" i="2"/>
  <c r="I17" i="2"/>
  <c r="I18" i="2"/>
  <c r="I19" i="2"/>
  <c r="I20" i="2"/>
  <c r="I21" i="2"/>
  <c r="I22" i="2"/>
  <c r="I23" i="2"/>
  <c r="I24" i="2"/>
  <c r="I25" i="2"/>
  <c r="I26" i="2"/>
  <c r="I27" i="2"/>
  <c r="I28" i="2"/>
  <c r="I29" i="2"/>
  <c r="E4" i="12" l="1"/>
  <c r="R19" i="1" s="1"/>
  <c r="E6" i="12"/>
  <c r="R20" i="1" s="1"/>
  <c r="J6" i="2"/>
  <c r="J7" i="2"/>
  <c r="J8" i="2"/>
  <c r="J9" i="2"/>
  <c r="J10" i="2"/>
  <c r="J11" i="2"/>
  <c r="J12" i="2"/>
  <c r="J13" i="2"/>
  <c r="J14" i="2"/>
  <c r="J15" i="2"/>
  <c r="J16" i="2"/>
  <c r="J17" i="2"/>
  <c r="J18" i="2"/>
  <c r="J19" i="2"/>
  <c r="J20" i="2"/>
  <c r="J21" i="2"/>
  <c r="J22" i="2"/>
  <c r="J23" i="2"/>
  <c r="J24" i="2"/>
  <c r="J25" i="2"/>
  <c r="J26" i="2"/>
  <c r="J27" i="2"/>
  <c r="J28"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J59" i="2"/>
  <c r="I60" i="2"/>
  <c r="J60" i="2"/>
  <c r="I61" i="2"/>
  <c r="J61" i="2"/>
  <c r="I62" i="2"/>
  <c r="J62" i="2"/>
  <c r="I63" i="2"/>
  <c r="J63" i="2"/>
  <c r="I64" i="2"/>
  <c r="J64" i="2"/>
  <c r="J5" i="2"/>
  <c r="F14" i="12" s="1"/>
  <c r="F4" i="12" l="1"/>
  <c r="G33" i="1" s="1"/>
  <c r="F6" i="12"/>
  <c r="G35" i="1" s="1"/>
  <c r="G38" i="1"/>
  <c r="G34" i="1"/>
  <c r="G36" i="1"/>
  <c r="F45" i="1"/>
  <c r="G37" i="1"/>
  <c r="G40" i="1"/>
  <c r="G41" i="1"/>
  <c r="G42" i="1"/>
  <c r="G45" i="1"/>
  <c r="G46" i="1"/>
  <c r="F35" i="1"/>
  <c r="F41" i="1"/>
  <c r="F34" i="1" l="1"/>
  <c r="F39" i="1"/>
  <c r="F36" i="1"/>
  <c r="G44" i="1"/>
  <c r="G43" i="1"/>
  <c r="G39" i="1"/>
  <c r="E36" i="1"/>
  <c r="E38" i="1"/>
  <c r="E40" i="1"/>
  <c r="E42" i="1"/>
  <c r="E45" i="1"/>
  <c r="E46" i="1"/>
  <c r="E33" i="1"/>
  <c r="I65" i="2"/>
  <c r="J65" i="2"/>
  <c r="Z10" i="1" l="1"/>
  <c r="Z13" i="1"/>
  <c r="F43" i="1"/>
  <c r="F44" i="1"/>
  <c r="E41" i="1"/>
  <c r="E35" i="1"/>
  <c r="E44" i="1"/>
  <c r="E43" i="1"/>
  <c r="E39" i="1"/>
  <c r="E37" i="1" l="1"/>
  <c r="F33" i="1"/>
  <c r="F47" i="1" s="1"/>
  <c r="Z27" i="1" l="1"/>
  <c r="Z19" i="1"/>
  <c r="Z30" i="1"/>
  <c r="Z24" i="1"/>
  <c r="Z16" i="1"/>
  <c r="Z7" i="1"/>
  <c r="Z23" i="1"/>
  <c r="Z15" i="1"/>
  <c r="Z6" i="1"/>
  <c r="Z21" i="1"/>
  <c r="Z12" i="1"/>
  <c r="Z5" i="1"/>
  <c r="Z29" i="1"/>
  <c r="Z22" i="1"/>
  <c r="Z4" i="1"/>
  <c r="Z28" i="1"/>
  <c r="Z20" i="1"/>
  <c r="Z3" i="1"/>
  <c r="Z26" i="1"/>
  <c r="F51" i="1" s="1"/>
  <c r="Z18" i="1"/>
  <c r="Z31" i="1"/>
  <c r="Z25" i="1"/>
  <c r="Z17" i="1"/>
  <c r="Z8" i="1"/>
  <c r="S33" i="1"/>
  <c r="D29" i="1"/>
  <c r="E29" i="1"/>
  <c r="D47" i="1" l="1"/>
  <c r="R33" i="1" l="1"/>
  <c r="E34" i="1" l="1"/>
  <c r="E47" i="1" s="1"/>
  <c r="Z9" i="1" l="1"/>
  <c r="Z14" i="1"/>
  <c r="Z11" i="1"/>
  <c r="E49" i="1"/>
  <c r="G47" i="1" l="1"/>
  <c r="Q33" i="1"/>
  <c r="H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永和 総合事務所</author>
  </authors>
  <commentList>
    <comment ref="V2" authorId="0" shapeId="0" xr:uid="{00000000-0006-0000-0000-000001000000}">
      <text>
        <r>
          <rPr>
            <b/>
            <sz val="9"/>
            <color indexed="81"/>
            <rFont val="MS P ゴシック"/>
            <family val="3"/>
            <charset val="128"/>
          </rPr>
          <t>藤野(08/25)
VLOOKUPは結合したセルを表示する事が出来ないため、表示するための列</t>
        </r>
      </text>
    </comment>
    <comment ref="D12" authorId="0" shapeId="0" xr:uid="{00000000-0006-0000-0000-000002000000}">
      <text>
        <r>
          <rPr>
            <b/>
            <sz val="9"/>
            <color indexed="81"/>
            <rFont val="MS P ゴシック"/>
            <family val="3"/>
            <charset val="128"/>
          </rPr>
          <t>【事業名・実施期間・実施場所】欄
太い枠の中に、事業名（略称にせず）や事業の日にち、会場名をご記ください。</t>
        </r>
      </text>
    </comment>
    <comment ref="F17" authorId="0" shapeId="0" xr:uid="{00000000-0006-0000-0000-000003000000}">
      <text>
        <r>
          <rPr>
            <b/>
            <sz val="9"/>
            <color indexed="81"/>
            <rFont val="MS P ゴシック"/>
            <family val="3"/>
            <charset val="128"/>
          </rPr>
          <t>【予算・決算・摘要（内訳）／備考】欄
太い枠の中に、金額や内訳などご記入ください。</t>
        </r>
      </text>
    </comment>
    <comment ref="E18" authorId="1" shapeId="0" xr:uid="{00000000-0006-0000-0000-000004000000}">
      <text>
        <r>
          <rPr>
            <b/>
            <sz val="9"/>
            <color indexed="81"/>
            <rFont val="MS P ゴシック"/>
            <family val="3"/>
            <charset val="128"/>
          </rPr>
          <t>【収入】
1.D-fund収入欄は『交付金申請額』欄に記入した申請金額が、自動転記されます。</t>
        </r>
      </text>
    </comment>
    <comment ref="F32" authorId="0" shapeId="0" xr:uid="{00000000-0006-0000-0000-000005000000}">
      <text>
        <r>
          <rPr>
            <b/>
            <sz val="9"/>
            <color indexed="81"/>
            <rFont val="MS P ゴシック"/>
            <family val="3"/>
            <charset val="128"/>
          </rPr>
          <t>【決算・対象経費・対象外経費の項目】
計算式が設定しています支出明細書に入力した金額が自動表示されます。
【予算欄】
作成した収支予算書の予算金額を入力してください。</t>
        </r>
      </text>
    </comment>
    <comment ref="H32" authorId="0" shapeId="0" xr:uid="{00000000-0006-0000-0000-000006000000}">
      <text>
        <r>
          <rPr>
            <b/>
            <sz val="9"/>
            <color indexed="81"/>
            <rFont val="MS P ゴシック"/>
            <family val="3"/>
            <charset val="128"/>
          </rPr>
          <t xml:space="preserve">【摘要（内訳）／備考】欄
経費の摘要（内訳）／備考は、「支出明細書」に詳細情報を記入している場合、記入は必要ありません。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喜一</author>
    <author>納富 亜希</author>
  </authors>
  <commentList>
    <comment ref="G4" authorId="0" shapeId="0" xr:uid="{00000000-0006-0000-0100-000001000000}">
      <text>
        <r>
          <rPr>
            <b/>
            <sz val="9"/>
            <color rgb="FF000000"/>
            <rFont val="MS P ゴシック"/>
            <charset val="128"/>
          </rPr>
          <t>経費の内容、内訳（品名・単価・数量）や明細等を「内容」の欄に記入してください。</t>
        </r>
        <r>
          <rPr>
            <b/>
            <sz val="9"/>
            <color rgb="FF000000"/>
            <rFont val="MS P ゴシック"/>
            <charset val="128"/>
          </rPr>
          <t xml:space="preserve">
</t>
        </r>
        <r>
          <rPr>
            <b/>
            <sz val="9"/>
            <color rgb="FF000000"/>
            <rFont val="MS P ゴシック"/>
            <charset val="128"/>
          </rPr>
          <t>詳細情報の記入がある場合、「収支報告書」の摘要（内訳）／備考欄の入力は必要ありません。</t>
        </r>
      </text>
    </comment>
    <comment ref="A64" authorId="1" shapeId="0" xr:uid="{00000000-0006-0000-0100-000002000000}">
      <text>
        <r>
          <rPr>
            <b/>
            <sz val="9"/>
            <color rgb="FF000000"/>
            <rFont val="MS P ゴシック"/>
            <charset val="128"/>
          </rPr>
          <t>記入箇所が足りず、行を挿入する場合は、最終行より上の行に挿入してください。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A15" authorId="0" shapeId="0" xr:uid="{00000000-0006-0000-0300-000001000000}">
      <text>
        <r>
          <rPr>
            <b/>
            <sz val="10"/>
            <color indexed="81"/>
            <rFont val="MS P ゴシック"/>
            <family val="3"/>
            <charset val="128"/>
          </rPr>
          <t>以下の5項目は、ﾌｧﾝﾄﾞA収支報告書に記入すると自動で表示されます</t>
        </r>
        <r>
          <rPr>
            <b/>
            <sz val="9"/>
            <color indexed="81"/>
            <rFont val="MS P ゴシック"/>
            <family val="3"/>
            <charset val="128"/>
          </rPr>
          <t xml:space="preserve">
①中区分
②小区分
③事業名
④実施期間（日付）
⑤実施場所</t>
        </r>
      </text>
    </comment>
    <comment ref="G48" authorId="0" shapeId="0" xr:uid="{00000000-0006-0000-0300-000002000000}">
      <text>
        <r>
          <rPr>
            <b/>
            <sz val="9"/>
            <color indexed="81"/>
            <rFont val="MS P ゴシック"/>
            <family val="3"/>
            <charset val="128"/>
          </rPr>
          <t>審判派遣事業の活動の内容を記入する場合、</t>
        </r>
        <r>
          <rPr>
            <b/>
            <sz val="9"/>
            <color indexed="10"/>
            <rFont val="MS P ゴシック"/>
            <family val="3"/>
            <charset val="128"/>
          </rPr>
          <t>派遣活動の日程や会場までの移動経路、宿泊日数など、派遣活動の詳細が分かるように記入してください。</t>
        </r>
        <r>
          <rPr>
            <b/>
            <sz val="9"/>
            <color indexed="81"/>
            <rFont val="MS P ゴシック"/>
            <family val="3"/>
            <charset val="128"/>
          </rPr>
          <t xml:space="preserve">
※記入欄が足りない場合は、別紙に記入してください。
</t>
        </r>
        <r>
          <rPr>
            <sz val="9"/>
            <color indexed="81"/>
            <rFont val="MS P ゴシック"/>
            <family val="3"/>
            <charset val="128"/>
          </rPr>
          <t xml:space="preserve">
</t>
        </r>
      </text>
    </comment>
  </commentList>
</comments>
</file>

<file path=xl/sharedStrings.xml><?xml version="1.0" encoding="utf-8"?>
<sst xmlns="http://schemas.openxmlformats.org/spreadsheetml/2006/main" count="268" uniqueCount="172">
  <si>
    <t>合　　計</t>
  </si>
  <si>
    <t>11.支払手数料</t>
    <rPh sb="3" eb="5">
      <t>シハライ</t>
    </rPh>
    <rPh sb="5" eb="8">
      <t>テスウリョウ</t>
    </rPh>
    <phoneticPr fontId="6"/>
  </si>
  <si>
    <t>3.通信運搬費</t>
    <rPh sb="2" eb="4">
      <t>ツウシン</t>
    </rPh>
    <rPh sb="4" eb="6">
      <t>ウンパン</t>
    </rPh>
    <rPh sb="6" eb="7">
      <t>ヒ</t>
    </rPh>
    <phoneticPr fontId="6"/>
  </si>
  <si>
    <t>2.旅費交通費</t>
    <rPh sb="4" eb="7">
      <t>コウツウヒ</t>
    </rPh>
    <phoneticPr fontId="6"/>
  </si>
  <si>
    <t>1.会議費</t>
    <rPh sb="2" eb="5">
      <t>カイギヒ</t>
    </rPh>
    <phoneticPr fontId="6"/>
  </si>
  <si>
    <t>項目</t>
  </si>
  <si>
    <t>科目</t>
    <rPh sb="0" eb="2">
      <t>カモク</t>
    </rPh>
    <phoneticPr fontId="6"/>
  </si>
  <si>
    <t>（単位：円）</t>
    <rPh sb="1" eb="3">
      <t>タンイ</t>
    </rPh>
    <rPh sb="4" eb="5">
      <t>エン</t>
    </rPh>
    <phoneticPr fontId="6"/>
  </si>
  <si>
    <t>摘要（内訳）／備考</t>
  </si>
  <si>
    <t>[収入]</t>
  </si>
  <si>
    <t>対象額</t>
    <rPh sb="0" eb="2">
      <t>タイショウ</t>
    </rPh>
    <rPh sb="2" eb="3">
      <t>ガク</t>
    </rPh>
    <phoneticPr fontId="6"/>
  </si>
  <si>
    <t>対象外合計</t>
    <rPh sb="0" eb="3">
      <t>タイショウガイ</t>
    </rPh>
    <rPh sb="3" eb="5">
      <t>ゴウケイ</t>
    </rPh>
    <phoneticPr fontId="6"/>
  </si>
  <si>
    <t>支出合計</t>
    <rPh sb="0" eb="2">
      <t>シシュツ</t>
    </rPh>
    <rPh sb="2" eb="4">
      <t>ゴウケイ</t>
    </rPh>
    <phoneticPr fontId="6"/>
  </si>
  <si>
    <t>合計</t>
    <rPh sb="0" eb="2">
      <t>ゴウケイ</t>
    </rPh>
    <phoneticPr fontId="3"/>
  </si>
  <si>
    <t>雑費</t>
    <rPh sb="0" eb="2">
      <t>ザッピ</t>
    </rPh>
    <phoneticPr fontId="3"/>
  </si>
  <si>
    <t>支払手数料</t>
    <rPh sb="0" eb="2">
      <t>シハライ</t>
    </rPh>
    <rPh sb="2" eb="5">
      <t>テスウリョウ</t>
    </rPh>
    <phoneticPr fontId="3"/>
  </si>
  <si>
    <t>保険料</t>
    <rPh sb="0" eb="3">
      <t>ホケンリョウ</t>
    </rPh>
    <phoneticPr fontId="3"/>
  </si>
  <si>
    <t>諸謝金</t>
    <rPh sb="0" eb="3">
      <t>ショシャキン</t>
    </rPh>
    <phoneticPr fontId="3"/>
  </si>
  <si>
    <t>広告宣伝費</t>
    <rPh sb="0" eb="2">
      <t>コウコク</t>
    </rPh>
    <rPh sb="2" eb="5">
      <t>センデンヒ</t>
    </rPh>
    <phoneticPr fontId="3"/>
  </si>
  <si>
    <t>賃借料</t>
    <rPh sb="0" eb="3">
      <t>チンシャクリョウ</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</si>
  <si>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</si>
  <si>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</si>
  <si>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旅費交通費</t>
    <rPh sb="0" eb="2">
      <t>リョヒ</t>
    </rPh>
    <rPh sb="2" eb="5">
      <t>コウツウヒ</t>
    </rPh>
    <phoneticPr fontId="3"/>
  </si>
  <si>
    <t>会議費</t>
    <rPh sb="0" eb="3">
      <t>カイギヒ</t>
    </rPh>
    <phoneticPr fontId="3"/>
  </si>
  <si>
    <t>対象外金額</t>
    <rPh sb="0" eb="3">
      <t>タイショウガイ</t>
    </rPh>
    <rPh sb="3" eb="5">
      <t>キンガク</t>
    </rPh>
    <phoneticPr fontId="6"/>
  </si>
  <si>
    <t>対象外項目</t>
    <rPh sb="0" eb="3">
      <t>タイショウガイ</t>
    </rPh>
    <rPh sb="3" eb="5">
      <t>コウモク</t>
    </rPh>
    <phoneticPr fontId="6"/>
  </si>
  <si>
    <t>領収書No.</t>
    <rPh sb="0" eb="3">
      <t>リョウシュウショ</t>
    </rPh>
    <phoneticPr fontId="6"/>
  </si>
  <si>
    <t>支出金額</t>
    <rPh sb="0" eb="2">
      <t>シシュツ</t>
    </rPh>
    <rPh sb="2" eb="4">
      <t>キンガク</t>
    </rPh>
    <phoneticPr fontId="6"/>
  </si>
  <si>
    <t>内容</t>
    <rPh sb="0" eb="2">
      <t>ナイヨウ</t>
    </rPh>
    <phoneticPr fontId="6"/>
  </si>
  <si>
    <t>支払先</t>
    <rPh sb="0" eb="2">
      <t>シハライ</t>
    </rPh>
    <rPh sb="2" eb="3">
      <t>サキ</t>
    </rPh>
    <phoneticPr fontId="6"/>
  </si>
  <si>
    <t>勘定科目別集計</t>
    <rPh sb="0" eb="2">
      <t>カンジョウ</t>
    </rPh>
    <rPh sb="2" eb="4">
      <t>カモク</t>
    </rPh>
    <rPh sb="4" eb="5">
      <t>ベツ</t>
    </rPh>
    <rPh sb="5" eb="7">
      <t>シュウケイ</t>
    </rPh>
    <phoneticPr fontId="3"/>
  </si>
  <si>
    <t>JBA使用欄</t>
    <rPh sb="3" eb="5">
      <t>シヨウ</t>
    </rPh>
    <rPh sb="5" eb="6">
      <t>ラン</t>
    </rPh>
    <phoneticPr fontId="6"/>
  </si>
  <si>
    <t>支出明細書</t>
    <rPh sb="0" eb="2">
      <t>シシュツ</t>
    </rPh>
    <rPh sb="2" eb="4">
      <t>メイサイ</t>
    </rPh>
    <rPh sb="4" eb="5">
      <t>ショ</t>
    </rPh>
    <phoneticPr fontId="6"/>
  </si>
  <si>
    <t>[支出]</t>
  </si>
  <si>
    <t>月</t>
    <rPh sb="0" eb="1">
      <t>ガツ</t>
    </rPh>
    <phoneticPr fontId="6"/>
  </si>
  <si>
    <t>日</t>
    <rPh sb="0" eb="1">
      <t>ヒ</t>
    </rPh>
    <phoneticPr fontId="6"/>
  </si>
  <si>
    <t>都道府県協会名</t>
    <rPh sb="0" eb="4">
      <t>トドウフケン</t>
    </rPh>
    <rPh sb="4" eb="6">
      <t>キョウカイ</t>
    </rPh>
    <rPh sb="6" eb="7">
      <t>メイ</t>
    </rPh>
    <phoneticPr fontId="6"/>
  </si>
  <si>
    <t>部門／団体名</t>
    <rPh sb="0" eb="2">
      <t>ブモン</t>
    </rPh>
    <rPh sb="3" eb="5">
      <t>ダンタイ</t>
    </rPh>
    <rPh sb="5" eb="6">
      <t>メイ</t>
    </rPh>
    <phoneticPr fontId="6"/>
  </si>
  <si>
    <t>担当者役職・氏名</t>
    <rPh sb="3" eb="5">
      <t>ヤクショク</t>
    </rPh>
    <rPh sb="6" eb="8">
      <t>シメイ</t>
    </rPh>
    <phoneticPr fontId="6"/>
  </si>
  <si>
    <t>中　区　分</t>
    <rPh sb="0" eb="1">
      <t>チュウ</t>
    </rPh>
    <rPh sb="2" eb="3">
      <t>ク</t>
    </rPh>
    <rPh sb="4" eb="5">
      <t>ブン</t>
    </rPh>
    <phoneticPr fontId="6"/>
  </si>
  <si>
    <t>小　区　分</t>
    <rPh sb="0" eb="1">
      <t>ショウ</t>
    </rPh>
    <rPh sb="2" eb="3">
      <t>ク</t>
    </rPh>
    <rPh sb="4" eb="5">
      <t>ブン</t>
    </rPh>
    <phoneticPr fontId="6"/>
  </si>
  <si>
    <t>備考</t>
    <rPh sb="0" eb="2">
      <t>ビコウ</t>
    </rPh>
    <phoneticPr fontId="6"/>
  </si>
  <si>
    <t>実施場所</t>
    <rPh sb="0" eb="2">
      <t>ジッシ</t>
    </rPh>
    <rPh sb="2" eb="4">
      <t>バショ</t>
    </rPh>
    <phoneticPr fontId="6"/>
  </si>
  <si>
    <t>日間）</t>
    <rPh sb="0" eb="2">
      <t>ニチカン</t>
    </rPh>
    <phoneticPr fontId="6"/>
  </si>
  <si>
    <t>実施期間</t>
    <rPh sb="0" eb="2">
      <t>ジッシ</t>
    </rPh>
    <rPh sb="2" eb="4">
      <t>キカン</t>
    </rPh>
    <phoneticPr fontId="6"/>
  </si>
  <si>
    <t>担当者役職・氏名</t>
    <rPh sb="0" eb="2">
      <t>タントウ</t>
    </rPh>
    <rPh sb="2" eb="3">
      <t>シャ</t>
    </rPh>
    <rPh sb="3" eb="5">
      <t>ヤクショク</t>
    </rPh>
    <rPh sb="6" eb="8">
      <t>シメイ</t>
    </rPh>
    <phoneticPr fontId="6"/>
  </si>
  <si>
    <t>活動報告書</t>
    <rPh sb="0" eb="2">
      <t>カツドウ</t>
    </rPh>
    <rPh sb="2" eb="4">
      <t>ホウコク</t>
    </rPh>
    <rPh sb="4" eb="5">
      <t>ショ</t>
    </rPh>
    <phoneticPr fontId="6"/>
  </si>
  <si>
    <t>対象経費</t>
    <rPh sb="0" eb="2">
      <t>タイショウ</t>
    </rPh>
    <rPh sb="2" eb="4">
      <t>ケイヒ</t>
    </rPh>
    <phoneticPr fontId="6"/>
  </si>
  <si>
    <t>予算</t>
    <rPh sb="0" eb="2">
      <t>ヨサン</t>
    </rPh>
    <phoneticPr fontId="3"/>
  </si>
  <si>
    <t>対象経費</t>
    <rPh sb="0" eb="2">
      <t>タイショウ</t>
    </rPh>
    <rPh sb="2" eb="4">
      <t>ケイヒ</t>
    </rPh>
    <phoneticPr fontId="3"/>
  </si>
  <si>
    <t>対象外経費</t>
    <rPh sb="0" eb="3">
      <t>タイショウガイ</t>
    </rPh>
    <rPh sb="3" eb="5">
      <t>ケイヒ</t>
    </rPh>
    <phoneticPr fontId="3"/>
  </si>
  <si>
    <t>2.協賛金</t>
    <rPh sb="2" eb="5">
      <t>キョウサンキン</t>
    </rPh>
    <phoneticPr fontId="6"/>
  </si>
  <si>
    <t>3.広告料</t>
    <rPh sb="2" eb="5">
      <t>コウコクリョウ</t>
    </rPh>
    <phoneticPr fontId="6"/>
  </si>
  <si>
    <t>4.放映料</t>
    <rPh sb="2" eb="4">
      <t>ホウエイ</t>
    </rPh>
    <rPh sb="4" eb="5">
      <t>リョウ</t>
    </rPh>
    <phoneticPr fontId="6"/>
  </si>
  <si>
    <t>5.入場料</t>
    <rPh sb="2" eb="5">
      <t>ニュウジョウリョウ</t>
    </rPh>
    <phoneticPr fontId="6"/>
  </si>
  <si>
    <t>6.プログラム売上代</t>
    <rPh sb="7" eb="9">
      <t>ウリアゲ</t>
    </rPh>
    <rPh sb="9" eb="10">
      <t>ダイ</t>
    </rPh>
    <phoneticPr fontId="6"/>
  </si>
  <si>
    <t>7.参加料</t>
    <rPh sb="2" eb="5">
      <t>サンカリョウ</t>
    </rPh>
    <phoneticPr fontId="6"/>
  </si>
  <si>
    <t>8.記念品等売上</t>
    <rPh sb="2" eb="5">
      <t>キネンヒン</t>
    </rPh>
    <rPh sb="5" eb="6">
      <t>トウ</t>
    </rPh>
    <rPh sb="6" eb="8">
      <t>ウリアゲ</t>
    </rPh>
    <phoneticPr fontId="6"/>
  </si>
  <si>
    <t>9.補助金</t>
    <rPh sb="2" eb="5">
      <t>ホジョキン</t>
    </rPh>
    <phoneticPr fontId="6"/>
  </si>
  <si>
    <t>10.講習会受講料</t>
    <rPh sb="3" eb="6">
      <t>コウシュウカイ</t>
    </rPh>
    <rPh sb="6" eb="8">
      <t>ジュコウ</t>
    </rPh>
    <rPh sb="8" eb="9">
      <t>リョウ</t>
    </rPh>
    <phoneticPr fontId="6"/>
  </si>
  <si>
    <t>11.その他収益</t>
    <rPh sb="6" eb="8">
      <t>シュウエキ</t>
    </rPh>
    <phoneticPr fontId="6"/>
  </si>
  <si>
    <t>支出金額</t>
    <rPh sb="0" eb="2">
      <t>シシュツ</t>
    </rPh>
    <rPh sb="2" eb="4">
      <t>キンガク</t>
    </rPh>
    <phoneticPr fontId="3"/>
  </si>
  <si>
    <t>決算</t>
    <rPh sb="0" eb="2">
      <t>ケッサン</t>
    </rPh>
    <phoneticPr fontId="3"/>
  </si>
  <si>
    <t>収支差額(決算）</t>
    <rPh sb="0" eb="2">
      <t>シュウシ</t>
    </rPh>
    <rPh sb="2" eb="4">
      <t>サガク</t>
    </rPh>
    <rPh sb="5" eb="7">
      <t>ケッサン</t>
    </rPh>
    <phoneticPr fontId="6"/>
  </si>
  <si>
    <t>対象外経費</t>
    <rPh sb="0" eb="3">
      <t>タイショウガイ</t>
    </rPh>
    <rPh sb="3" eb="5">
      <t>ケイヒ</t>
    </rPh>
    <phoneticPr fontId="3"/>
  </si>
  <si>
    <t>対象外経費</t>
    <rPh sb="0" eb="2">
      <t>タイショウ</t>
    </rPh>
    <rPh sb="2" eb="3">
      <t>ガイ</t>
    </rPh>
    <rPh sb="3" eb="5">
      <t>ケイヒ</t>
    </rPh>
    <phoneticPr fontId="3"/>
  </si>
  <si>
    <t>会議費(対象)</t>
    <rPh sb="0" eb="3">
      <t>カイギヒ</t>
    </rPh>
    <rPh sb="4" eb="6">
      <t>タイショウ</t>
    </rPh>
    <phoneticPr fontId="3"/>
  </si>
  <si>
    <t>会議費(対象外)</t>
    <rPh sb="0" eb="3">
      <t>カイギヒ</t>
    </rPh>
    <rPh sb="4" eb="7">
      <t>タイショウガイ</t>
    </rPh>
    <phoneticPr fontId="3"/>
  </si>
  <si>
    <t>旅費交通費(対象)</t>
    <rPh sb="0" eb="2">
      <t>リョヒ</t>
    </rPh>
    <rPh sb="2" eb="5">
      <t>コウツウヒ</t>
    </rPh>
    <rPh sb="6" eb="8">
      <t>タイショウ</t>
    </rPh>
    <phoneticPr fontId="3"/>
  </si>
  <si>
    <t>旅費交通費(対象外)</t>
    <rPh sb="0" eb="2">
      <t>リョヒ</t>
    </rPh>
    <rPh sb="2" eb="5">
      <t>コウツウヒ</t>
    </rPh>
    <rPh sb="6" eb="8">
      <t>タイショウ</t>
    </rPh>
    <rPh sb="8" eb="9">
      <t>ガイ</t>
    </rPh>
    <phoneticPr fontId="3"/>
  </si>
  <si>
    <t>通信運搬費(対象)</t>
    <rPh sb="0" eb="2">
      <t>ツウシン</t>
    </rPh>
    <rPh sb="2" eb="4">
      <t>ウンパン</t>
    </rPh>
    <rPh sb="4" eb="5">
      <t>ヒ</t>
    </rPh>
    <rPh sb="6" eb="8">
      <t>タイショウ</t>
    </rPh>
    <phoneticPr fontId="3"/>
  </si>
  <si>
    <t>通信運搬費(対象外)</t>
    <rPh sb="0" eb="2">
      <t>ツウシン</t>
    </rPh>
    <rPh sb="2" eb="4">
      <t>ウンパン</t>
    </rPh>
    <rPh sb="4" eb="5">
      <t>ヒ</t>
    </rPh>
    <rPh sb="6" eb="8">
      <t>タイショウ</t>
    </rPh>
    <rPh sb="8" eb="9">
      <t>ガイ</t>
    </rPh>
    <phoneticPr fontId="3"/>
  </si>
  <si>
    <t>賃借料(対象)</t>
    <rPh sb="0" eb="3">
      <t>チンシャクリョウ</t>
    </rPh>
    <rPh sb="4" eb="6">
      <t>タイショウ</t>
    </rPh>
    <phoneticPr fontId="3"/>
  </si>
  <si>
    <t>賃借料(対象外)</t>
    <rPh sb="0" eb="3">
      <t>チンシャクリョウ</t>
    </rPh>
    <rPh sb="4" eb="7">
      <t>タイショウガイ</t>
    </rPh>
    <phoneticPr fontId="3"/>
  </si>
  <si>
    <t>諸謝金(対象)</t>
    <rPh sb="0" eb="3">
      <t>ショシャキン</t>
    </rPh>
    <rPh sb="4" eb="6">
      <t>タイショウ</t>
    </rPh>
    <phoneticPr fontId="3"/>
  </si>
  <si>
    <t>諸謝金(対象外)</t>
    <rPh sb="0" eb="3">
      <t>ショシャキン</t>
    </rPh>
    <rPh sb="4" eb="7">
      <t>タイショウガイ</t>
    </rPh>
    <phoneticPr fontId="3"/>
  </si>
  <si>
    <t>支払手数料(対象)</t>
    <rPh sb="0" eb="2">
      <t>シハライ</t>
    </rPh>
    <rPh sb="2" eb="5">
      <t>テスウリョウ</t>
    </rPh>
    <rPh sb="6" eb="8">
      <t>タイショウ</t>
    </rPh>
    <phoneticPr fontId="3"/>
  </si>
  <si>
    <t>支払手数料(対象外)</t>
    <rPh sb="0" eb="2">
      <t>シハライ</t>
    </rPh>
    <rPh sb="2" eb="5">
      <t>テスウリョウ</t>
    </rPh>
    <rPh sb="6" eb="9">
      <t>タイショウガイ</t>
    </rPh>
    <phoneticPr fontId="3"/>
  </si>
  <si>
    <t>勘定科目</t>
    <rPh sb="0" eb="2">
      <t>カンジョウ</t>
    </rPh>
    <rPh sb="2" eb="4">
      <t>カモク</t>
    </rPh>
    <phoneticPr fontId="3"/>
  </si>
  <si>
    <t>対象経費</t>
    <rPh sb="0" eb="2">
      <t>タイショウ</t>
    </rPh>
    <rPh sb="2" eb="4">
      <t>ケイヒ</t>
    </rPh>
    <phoneticPr fontId="3"/>
  </si>
  <si>
    <t>対象外経費</t>
    <rPh sb="0" eb="3">
      <t>タイショウガイ</t>
    </rPh>
    <rPh sb="3" eb="5">
      <t>ケイヒ</t>
    </rPh>
    <phoneticPr fontId="3"/>
  </si>
  <si>
    <t>器具備品費</t>
    <rPh sb="0" eb="2">
      <t>キグ</t>
    </rPh>
    <rPh sb="2" eb="4">
      <t>ビヒン</t>
    </rPh>
    <rPh sb="4" eb="5">
      <t>ヒ</t>
    </rPh>
    <phoneticPr fontId="3"/>
  </si>
  <si>
    <t>食糧費</t>
    <rPh sb="0" eb="3">
      <t>ショクリョウヒ</t>
    </rPh>
    <phoneticPr fontId="3"/>
  </si>
  <si>
    <t>消耗品費</t>
    <rPh sb="0" eb="2">
      <t>ショウモウ</t>
    </rPh>
    <rPh sb="2" eb="3">
      <t>ヒン</t>
    </rPh>
    <rPh sb="3" eb="4">
      <t>ヒ</t>
    </rPh>
    <phoneticPr fontId="3"/>
  </si>
  <si>
    <t>報償費(対象)</t>
    <rPh sb="0" eb="3">
      <t>ホウショウヒ</t>
    </rPh>
    <rPh sb="4" eb="6">
      <t>タイショウ</t>
    </rPh>
    <phoneticPr fontId="3"/>
  </si>
  <si>
    <t>報償費(対象外)</t>
    <rPh sb="0" eb="3">
      <t>ホウショウヒ</t>
    </rPh>
    <rPh sb="4" eb="7">
      <t>タイショウガイ</t>
    </rPh>
    <phoneticPr fontId="3"/>
  </si>
  <si>
    <t>食糧費(対象)</t>
    <rPh sb="0" eb="3">
      <t>ショクリョウヒ</t>
    </rPh>
    <rPh sb="4" eb="6">
      <t>タイショウ</t>
    </rPh>
    <phoneticPr fontId="3"/>
  </si>
  <si>
    <t>食糧費(対象外)</t>
    <rPh sb="0" eb="3">
      <t>ショクリョウヒ</t>
    </rPh>
    <rPh sb="4" eb="7">
      <t>タイショウガイ</t>
    </rPh>
    <phoneticPr fontId="3"/>
  </si>
  <si>
    <t>消耗品費(対象)</t>
    <rPh sb="0" eb="2">
      <t>ショウモウ</t>
    </rPh>
    <rPh sb="2" eb="3">
      <t>ヒン</t>
    </rPh>
    <rPh sb="3" eb="4">
      <t>ヒ</t>
    </rPh>
    <rPh sb="5" eb="7">
      <t>タイショウ</t>
    </rPh>
    <phoneticPr fontId="3"/>
  </si>
  <si>
    <t>消耗品費(対象外)</t>
    <rPh sb="0" eb="2">
      <t>ショウモウ</t>
    </rPh>
    <rPh sb="2" eb="3">
      <t>ヒン</t>
    </rPh>
    <rPh sb="3" eb="4">
      <t>ヒ</t>
    </rPh>
    <rPh sb="5" eb="7">
      <t>タイショウ</t>
    </rPh>
    <rPh sb="7" eb="8">
      <t>ガイ</t>
    </rPh>
    <phoneticPr fontId="3"/>
  </si>
  <si>
    <t>器具備品費</t>
    <rPh sb="0" eb="2">
      <t>キグ</t>
    </rPh>
    <rPh sb="2" eb="4">
      <t>ビヒン</t>
    </rPh>
    <rPh sb="4" eb="5">
      <t>ヒ</t>
    </rPh>
    <phoneticPr fontId="3"/>
  </si>
  <si>
    <t>報償費</t>
    <rPh sb="0" eb="3">
      <t>ホウショウヒ</t>
    </rPh>
    <phoneticPr fontId="3"/>
  </si>
  <si>
    <t>4.消耗品費</t>
    <rPh sb="2" eb="4">
      <t>ショウモウ</t>
    </rPh>
    <phoneticPr fontId="6"/>
  </si>
  <si>
    <t>5.器具備品費</t>
    <rPh sb="2" eb="4">
      <t>キグ</t>
    </rPh>
    <rPh sb="4" eb="6">
      <t>ビヒン</t>
    </rPh>
    <rPh sb="6" eb="7">
      <t>ヒ</t>
    </rPh>
    <phoneticPr fontId="6"/>
  </si>
  <si>
    <t>6.印刷製本費</t>
    <rPh sb="2" eb="4">
      <t>インサツ</t>
    </rPh>
    <rPh sb="4" eb="6">
      <t>セイホン</t>
    </rPh>
    <rPh sb="6" eb="7">
      <t>ヒ</t>
    </rPh>
    <phoneticPr fontId="6"/>
  </si>
  <si>
    <t>7.賃借料</t>
    <rPh sb="2" eb="5">
      <t>チンシャクリョウ</t>
    </rPh>
    <phoneticPr fontId="6"/>
  </si>
  <si>
    <t>8.広告宣伝費</t>
    <rPh sb="2" eb="4">
      <t>コウコク</t>
    </rPh>
    <rPh sb="4" eb="7">
      <t>センデンヒ</t>
    </rPh>
    <phoneticPr fontId="6"/>
  </si>
  <si>
    <t>9.諸謝金</t>
    <rPh sb="2" eb="5">
      <t>ショシャキン</t>
    </rPh>
    <phoneticPr fontId="6"/>
  </si>
  <si>
    <t>10.保険料</t>
    <rPh sb="3" eb="6">
      <t>ホケンリョウ</t>
    </rPh>
    <phoneticPr fontId="6"/>
  </si>
  <si>
    <t>12.報償費</t>
    <rPh sb="3" eb="6">
      <t>ホウショウヒ</t>
    </rPh>
    <phoneticPr fontId="6"/>
  </si>
  <si>
    <t>13.食糧費</t>
    <rPh sb="3" eb="6">
      <t>ショクリョウヒ</t>
    </rPh>
    <phoneticPr fontId="6"/>
  </si>
  <si>
    <t>14.雑費</t>
    <rPh sb="3" eb="5">
      <t>ザッピ</t>
    </rPh>
    <phoneticPr fontId="6"/>
  </si>
  <si>
    <t>確定金額</t>
    <rPh sb="0" eb="2">
      <t>カクテイ</t>
    </rPh>
    <rPh sb="2" eb="4">
      <t>キンガク</t>
    </rPh>
    <phoneticPr fontId="6"/>
  </si>
  <si>
    <t>（</t>
    <phoneticPr fontId="6"/>
  </si>
  <si>
    <t>交付金申請上限額</t>
    <rPh sb="0" eb="3">
      <t>コウフキン</t>
    </rPh>
    <rPh sb="3" eb="5">
      <t>シンセイ</t>
    </rPh>
    <rPh sb="5" eb="8">
      <t>ジョウゲンガク</t>
    </rPh>
    <phoneticPr fontId="6"/>
  </si>
  <si>
    <t>※記入箇所が足りなくなった場合は、行を挿入して記入してください。</t>
    <phoneticPr fontId="3"/>
  </si>
  <si>
    <t>1.D-fund収入</t>
    <rPh sb="8" eb="10">
      <t>シュウニュウ</t>
    </rPh>
    <phoneticPr fontId="6"/>
  </si>
  <si>
    <t>交付金申請額</t>
    <rPh sb="0" eb="3">
      <t>コウフキン</t>
    </rPh>
    <rPh sb="3" eb="5">
      <t>シンセイ</t>
    </rPh>
    <rPh sb="5" eb="6">
      <t>ガク</t>
    </rPh>
    <phoneticPr fontId="6"/>
  </si>
  <si>
    <t>事　業　名</t>
    <rPh sb="0" eb="1">
      <t>コト</t>
    </rPh>
    <rPh sb="2" eb="3">
      <t>ゴウ</t>
    </rPh>
    <rPh sb="4" eb="5">
      <t>メイ</t>
    </rPh>
    <phoneticPr fontId="6"/>
  </si>
  <si>
    <t>送付日　　　　年　　月　　日　</t>
    <rPh sb="0" eb="2">
      <t>ソウフ</t>
    </rPh>
    <rPh sb="2" eb="3">
      <t>ビ</t>
    </rPh>
    <rPh sb="7" eb="8">
      <t>ネン</t>
    </rPh>
    <rPh sb="10" eb="11">
      <t>ツキ</t>
    </rPh>
    <rPh sb="13" eb="14">
      <t>ヒ</t>
    </rPh>
    <phoneticPr fontId="3"/>
  </si>
  <si>
    <t>ファンドＡ収支報告書</t>
    <rPh sb="5" eb="7">
      <t>シュウシ</t>
    </rPh>
    <rPh sb="7" eb="10">
      <t>ホウコクショ</t>
    </rPh>
    <phoneticPr fontId="8"/>
  </si>
  <si>
    <t>中 区 分</t>
    <rPh sb="0" eb="1">
      <t>チュウ</t>
    </rPh>
    <rPh sb="2" eb="3">
      <t>ク</t>
    </rPh>
    <rPh sb="4" eb="5">
      <t>ブン</t>
    </rPh>
    <phoneticPr fontId="6"/>
  </si>
  <si>
    <t>小 区 分</t>
    <rPh sb="0" eb="1">
      <t>ショウ</t>
    </rPh>
    <rPh sb="2" eb="3">
      <t>ク</t>
    </rPh>
    <rPh sb="4" eb="5">
      <t>ブン</t>
    </rPh>
    <phoneticPr fontId="6"/>
  </si>
  <si>
    <t>活動の規模</t>
    <rPh sb="0" eb="2">
      <t>カツドウ</t>
    </rPh>
    <rPh sb="3" eb="5">
      <t>キボ</t>
    </rPh>
    <phoneticPr fontId="6"/>
  </si>
  <si>
    <t>活動の内容</t>
    <rPh sb="0" eb="2">
      <t>カツドウ</t>
    </rPh>
    <rPh sb="3" eb="5">
      <t>ナイヨウ</t>
    </rPh>
    <phoneticPr fontId="6"/>
  </si>
  <si>
    <t>活動の成果</t>
    <rPh sb="0" eb="2">
      <t>カツドウ</t>
    </rPh>
    <rPh sb="3" eb="5">
      <t>セイカ</t>
    </rPh>
    <phoneticPr fontId="6"/>
  </si>
  <si>
    <t>事 業 名</t>
    <rPh sb="0" eb="1">
      <t>コト</t>
    </rPh>
    <rPh sb="2" eb="3">
      <t>ゴウ</t>
    </rPh>
    <rPh sb="4" eb="5">
      <t>メイ</t>
    </rPh>
    <phoneticPr fontId="6"/>
  </si>
  <si>
    <t>実施した事業の内容</t>
    <rPh sb="4" eb="6">
      <t>ジギョウ</t>
    </rPh>
    <phoneticPr fontId="6"/>
  </si>
  <si>
    <t>実 施 期 間</t>
    <rPh sb="0" eb="1">
      <t>ジツ</t>
    </rPh>
    <rPh sb="2" eb="3">
      <t>シ</t>
    </rPh>
    <rPh sb="4" eb="5">
      <t>キ</t>
    </rPh>
    <rPh sb="6" eb="7">
      <t>アイダ</t>
    </rPh>
    <phoneticPr fontId="6"/>
  </si>
  <si>
    <t>～</t>
    <phoneticPr fontId="3"/>
  </si>
  <si>
    <t>実 施 場 所</t>
    <rPh sb="0" eb="1">
      <t>ジツ</t>
    </rPh>
    <rPh sb="2" eb="3">
      <t>シ</t>
    </rPh>
    <rPh sb="4" eb="5">
      <t>バ</t>
    </rPh>
    <rPh sb="6" eb="7">
      <t>ショ</t>
    </rPh>
    <phoneticPr fontId="6"/>
  </si>
  <si>
    <t>区分番号</t>
    <rPh sb="0" eb="2">
      <t>クブン</t>
    </rPh>
    <rPh sb="2" eb="4">
      <t>バンゴウ</t>
    </rPh>
    <phoneticPr fontId="6"/>
  </si>
  <si>
    <t>【区分表】</t>
    <rPh sb="1" eb="3">
      <t>クブン</t>
    </rPh>
    <rPh sb="3" eb="4">
      <t>ヒョウ</t>
    </rPh>
    <phoneticPr fontId="6"/>
  </si>
  <si>
    <t>中区分</t>
    <rPh sb="0" eb="1">
      <t>チュウ</t>
    </rPh>
    <rPh sb="1" eb="3">
      <t>クブン</t>
    </rPh>
    <phoneticPr fontId="6"/>
  </si>
  <si>
    <t>小区分</t>
    <rPh sb="0" eb="3">
      <t>ショウクブン</t>
    </rPh>
    <phoneticPr fontId="6"/>
  </si>
  <si>
    <t>割合</t>
    <rPh sb="0" eb="2">
      <t>ワリアイ</t>
    </rPh>
    <phoneticPr fontId="6"/>
  </si>
  <si>
    <t>申請上限額</t>
    <rPh sb="0" eb="2">
      <t>シンセイ</t>
    </rPh>
    <rPh sb="2" eb="5">
      <t>ジョウゲンガク</t>
    </rPh>
    <phoneticPr fontId="6"/>
  </si>
  <si>
    <t>①育成環境整備事業</t>
    <rPh sb="1" eb="9">
      <t>イクセイカンキョウセイビジギョウ</t>
    </rPh>
    <phoneticPr fontId="6"/>
  </si>
  <si>
    <t>Ｕ１２育成事業</t>
    <rPh sb="3" eb="5">
      <t>イクセイ</t>
    </rPh>
    <rPh sb="5" eb="7">
      <t>ジギョウ</t>
    </rPh>
    <phoneticPr fontId="6"/>
  </si>
  <si>
    <t>Ｕ１４育成事業</t>
    <rPh sb="3" eb="5">
      <t>イクセイ</t>
    </rPh>
    <rPh sb="5" eb="7">
      <t>ジギョウ</t>
    </rPh>
    <phoneticPr fontId="6"/>
  </si>
  <si>
    <t>Ｕ１６育成事業</t>
    <rPh sb="3" eb="5">
      <t>イクセイ</t>
    </rPh>
    <rPh sb="5" eb="7">
      <t>ジギョウ</t>
    </rPh>
    <phoneticPr fontId="6"/>
  </si>
  <si>
    <t>②普及促進事業</t>
    <rPh sb="1" eb="3">
      <t>フキュウ</t>
    </rPh>
    <rPh sb="3" eb="5">
      <t>ソクシン</t>
    </rPh>
    <rPh sb="5" eb="7">
      <t>ジギョウ</t>
    </rPh>
    <phoneticPr fontId="6"/>
  </si>
  <si>
    <t>キッズ普及促進事業</t>
    <rPh sb="3" eb="5">
      <t>フキュウ</t>
    </rPh>
    <rPh sb="5" eb="7">
      <t>ソクシン</t>
    </rPh>
    <rPh sb="7" eb="9">
      <t>ジギョウ</t>
    </rPh>
    <phoneticPr fontId="6"/>
  </si>
  <si>
    <t>シニア関連事業</t>
    <rPh sb="3" eb="5">
      <t>カンレン</t>
    </rPh>
    <rPh sb="5" eb="7">
      <t>ジギョウ</t>
    </rPh>
    <phoneticPr fontId="6"/>
  </si>
  <si>
    <t>その他普及促進事業</t>
    <rPh sb="2" eb="3">
      <t>タ</t>
    </rPh>
    <rPh sb="3" eb="5">
      <t>フキュウ</t>
    </rPh>
    <rPh sb="5" eb="7">
      <t>ソクシン</t>
    </rPh>
    <rPh sb="7" eb="9">
      <t>ジギョウ</t>
    </rPh>
    <phoneticPr fontId="6"/>
  </si>
  <si>
    <t>③人材養成事業</t>
    <rPh sb="1" eb="3">
      <t>ジンザイ</t>
    </rPh>
    <rPh sb="3" eb="5">
      <t>ヨウセイ</t>
    </rPh>
    <rPh sb="5" eb="7">
      <t>ジギョウ</t>
    </rPh>
    <phoneticPr fontId="6"/>
  </si>
  <si>
    <t>審判養成事業（審判講習会、研修会等）</t>
    <rPh sb="0" eb="2">
      <t>シンパン</t>
    </rPh>
    <rPh sb="2" eb="4">
      <t>ヨウセイ</t>
    </rPh>
    <rPh sb="4" eb="6">
      <t>ジギョウ</t>
    </rPh>
    <rPh sb="7" eb="9">
      <t>シンパン</t>
    </rPh>
    <rPh sb="9" eb="12">
      <t>コウシュウカイ</t>
    </rPh>
    <rPh sb="13" eb="16">
      <t>ケンシュウカイ</t>
    </rPh>
    <rPh sb="16" eb="17">
      <t>トウ</t>
    </rPh>
    <phoneticPr fontId="6"/>
  </si>
  <si>
    <t>※１</t>
    <phoneticPr fontId="6"/>
  </si>
  <si>
    <t>審判派遣事業</t>
    <rPh sb="0" eb="2">
      <t>シンパン</t>
    </rPh>
    <rPh sb="2" eb="4">
      <t>ハケン</t>
    </rPh>
    <rPh sb="4" eb="6">
      <t>ジギョウ</t>
    </rPh>
    <phoneticPr fontId="6"/>
  </si>
  <si>
    <t>※２</t>
    <phoneticPr fontId="6"/>
  </si>
  <si>
    <t>審判インストラクター養成事業</t>
    <rPh sb="0" eb="2">
      <t>シンパン</t>
    </rPh>
    <rPh sb="10" eb="12">
      <t>ヨウセイ</t>
    </rPh>
    <rPh sb="12" eb="14">
      <t>ジギョウ</t>
    </rPh>
    <phoneticPr fontId="6"/>
  </si>
  <si>
    <t>スタッツ・ＴＯ要員養成事業</t>
    <rPh sb="7" eb="9">
      <t>ヨウイン</t>
    </rPh>
    <rPh sb="9" eb="11">
      <t>ヨウセイ</t>
    </rPh>
    <rPh sb="11" eb="13">
      <t>ジギョウ</t>
    </rPh>
    <phoneticPr fontId="6"/>
  </si>
  <si>
    <t>指導者養成事業（指導者講習会、研修会等）</t>
    <rPh sb="0" eb="3">
      <t>シドウシャ</t>
    </rPh>
    <rPh sb="3" eb="5">
      <t>ヨウセイ</t>
    </rPh>
    <rPh sb="5" eb="7">
      <t>ジギョウ</t>
    </rPh>
    <rPh sb="8" eb="11">
      <t>シドウシャ</t>
    </rPh>
    <rPh sb="11" eb="14">
      <t>コウシュウカイ</t>
    </rPh>
    <rPh sb="15" eb="18">
      <t>ケンシュウカイ</t>
    </rPh>
    <rPh sb="18" eb="19">
      <t>トウ</t>
    </rPh>
    <phoneticPr fontId="6"/>
  </si>
  <si>
    <t>その他人材養成・指導伝達事業（医学・栄養講習等）</t>
    <rPh sb="2" eb="3">
      <t>タ</t>
    </rPh>
    <rPh sb="3" eb="5">
      <t>ジンザイ</t>
    </rPh>
    <rPh sb="5" eb="7">
      <t>ヨウセイ</t>
    </rPh>
    <rPh sb="8" eb="10">
      <t>シドウ</t>
    </rPh>
    <rPh sb="10" eb="12">
      <t>デンタツ</t>
    </rPh>
    <rPh sb="12" eb="14">
      <t>ジギョウ</t>
    </rPh>
    <rPh sb="15" eb="17">
      <t>イガク</t>
    </rPh>
    <rPh sb="18" eb="20">
      <t>エイヨウ</t>
    </rPh>
    <rPh sb="20" eb="22">
      <t>コウシュウ</t>
    </rPh>
    <rPh sb="22" eb="23">
      <t>トウ</t>
    </rPh>
    <phoneticPr fontId="6"/>
  </si>
  <si>
    <t>Ｕ１２リーグ戦運営事業</t>
    <rPh sb="6" eb="7">
      <t>セン</t>
    </rPh>
    <rPh sb="7" eb="9">
      <t>ウンエイ</t>
    </rPh>
    <rPh sb="9" eb="11">
      <t>ジギョウ</t>
    </rPh>
    <phoneticPr fontId="6"/>
  </si>
  <si>
    <t>Ｕ１５リーグ戦運営事業</t>
    <rPh sb="6" eb="7">
      <t>セン</t>
    </rPh>
    <rPh sb="7" eb="9">
      <t>ウンエイ</t>
    </rPh>
    <rPh sb="9" eb="11">
      <t>ジギョウ</t>
    </rPh>
    <phoneticPr fontId="6"/>
  </si>
  <si>
    <t>Ｕ１8リーグ戦運営事業</t>
    <rPh sb="6" eb="7">
      <t>セン</t>
    </rPh>
    <rPh sb="7" eb="9">
      <t>ウンエイ</t>
    </rPh>
    <rPh sb="9" eb="11">
      <t>ジギョウ</t>
    </rPh>
    <phoneticPr fontId="6"/>
  </si>
  <si>
    <t>社会人リーグ戦運営事業</t>
    <rPh sb="0" eb="2">
      <t>シャカイ</t>
    </rPh>
    <rPh sb="2" eb="3">
      <t>ジン</t>
    </rPh>
    <rPh sb="6" eb="7">
      <t>セン</t>
    </rPh>
    <rPh sb="7" eb="9">
      <t>ウンエイ</t>
    </rPh>
    <rPh sb="9" eb="11">
      <t>ジギョウ</t>
    </rPh>
    <phoneticPr fontId="6"/>
  </si>
  <si>
    <t>シニアリーグ戦運営事業</t>
    <rPh sb="6" eb="7">
      <t>セン</t>
    </rPh>
    <rPh sb="7" eb="9">
      <t>ウンエイ</t>
    </rPh>
    <rPh sb="9" eb="11">
      <t>ジギョウ</t>
    </rPh>
    <phoneticPr fontId="6"/>
  </si>
  <si>
    <t>その他リーグ戦運営事業</t>
    <rPh sb="2" eb="3">
      <t>タ</t>
    </rPh>
    <rPh sb="6" eb="7">
      <t>セン</t>
    </rPh>
    <rPh sb="7" eb="9">
      <t>ウンエイ</t>
    </rPh>
    <rPh sb="9" eb="11">
      <t>ジギョウ</t>
    </rPh>
    <phoneticPr fontId="6"/>
  </si>
  <si>
    <t>Ｕ１２競技会運営事業</t>
    <rPh sb="3" eb="6">
      <t>キョウギカイ</t>
    </rPh>
    <rPh sb="6" eb="8">
      <t>ウンエイ</t>
    </rPh>
    <rPh sb="8" eb="10">
      <t>ジギョウ</t>
    </rPh>
    <phoneticPr fontId="6"/>
  </si>
  <si>
    <t>Ｕ１５競技会運営事業</t>
    <rPh sb="3" eb="6">
      <t>キョウギカイ</t>
    </rPh>
    <rPh sb="6" eb="8">
      <t>ウンエイ</t>
    </rPh>
    <rPh sb="8" eb="10">
      <t>ジギョウ</t>
    </rPh>
    <phoneticPr fontId="6"/>
  </si>
  <si>
    <t>Ｕ１８競技会運営事業</t>
    <rPh sb="3" eb="6">
      <t>キョウギカイ</t>
    </rPh>
    <rPh sb="6" eb="8">
      <t>ウンエイ</t>
    </rPh>
    <rPh sb="8" eb="10">
      <t>ジギョウ</t>
    </rPh>
    <phoneticPr fontId="6"/>
  </si>
  <si>
    <t>社会人競技会運営事業</t>
    <rPh sb="0" eb="2">
      <t>シャカイ</t>
    </rPh>
    <rPh sb="2" eb="3">
      <t>ジン</t>
    </rPh>
    <rPh sb="3" eb="6">
      <t>キョウギカイ</t>
    </rPh>
    <rPh sb="6" eb="8">
      <t>ウンエイ</t>
    </rPh>
    <rPh sb="8" eb="10">
      <t>ジギョウ</t>
    </rPh>
    <phoneticPr fontId="6"/>
  </si>
  <si>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6"/>
  </si>
  <si>
    <t>⑤３ｘ３ 事業</t>
    <rPh sb="5" eb="7">
      <t>ジギョウ</t>
    </rPh>
    <phoneticPr fontId="6"/>
  </si>
  <si>
    <t>３ｘ３普及促進事業</t>
    <rPh sb="3" eb="5">
      <t>フキュウ</t>
    </rPh>
    <rPh sb="5" eb="7">
      <t>ソクシン</t>
    </rPh>
    <rPh sb="7" eb="9">
      <t>ジギョウ</t>
    </rPh>
    <phoneticPr fontId="6"/>
  </si>
  <si>
    <t>３ｘ３競技会運営事業</t>
    <rPh sb="3" eb="6">
      <t>キョウギカイ</t>
    </rPh>
    <rPh sb="6" eb="8">
      <t>ウンエイ</t>
    </rPh>
    <rPh sb="8" eb="10">
      <t>ジギョウ</t>
    </rPh>
    <phoneticPr fontId="6"/>
  </si>
  <si>
    <t>⑥社会貢献事業</t>
    <rPh sb="1" eb="3">
      <t>シャカイ</t>
    </rPh>
    <rPh sb="3" eb="5">
      <t>コウケン</t>
    </rPh>
    <rPh sb="5" eb="7">
      <t>ジギョウ</t>
    </rPh>
    <phoneticPr fontId="6"/>
  </si>
  <si>
    <t>障がい者バスケットボール支援事業</t>
    <rPh sb="0" eb="1">
      <t>ショウ</t>
    </rPh>
    <rPh sb="3" eb="4">
      <t>シャ</t>
    </rPh>
    <rPh sb="12" eb="14">
      <t>シエン</t>
    </rPh>
    <rPh sb="14" eb="16">
      <t>ジギョウ</t>
    </rPh>
    <phoneticPr fontId="6"/>
  </si>
  <si>
    <t>その他社会貢献事業</t>
    <rPh sb="2" eb="3">
      <t>タ</t>
    </rPh>
    <rPh sb="3" eb="5">
      <t>シャカイ</t>
    </rPh>
    <rPh sb="5" eb="7">
      <t>コウケン</t>
    </rPh>
    <rPh sb="7" eb="9">
      <t>ジギョウ</t>
    </rPh>
    <phoneticPr fontId="6"/>
  </si>
  <si>
    <t>④－１競技環境整備（リーグ戦運営）事業</t>
    <rPh sb="3" eb="5">
      <t>キョウギ</t>
    </rPh>
    <rPh sb="5" eb="7">
      <t>カンキョウ</t>
    </rPh>
    <rPh sb="7" eb="9">
      <t>セイビ</t>
    </rPh>
    <rPh sb="13" eb="14">
      <t>セン</t>
    </rPh>
    <rPh sb="14" eb="16">
      <t>ウンエイ</t>
    </rPh>
    <rPh sb="17" eb="19">
      <t>ジギョウ</t>
    </rPh>
    <phoneticPr fontId="6"/>
  </si>
  <si>
    <t>④－２競技環境整備（競技会運営）事業</t>
    <rPh sb="3" eb="5">
      <t>キョウギ</t>
    </rPh>
    <rPh sb="5" eb="7">
      <t>カンキョウ</t>
    </rPh>
    <rPh sb="7" eb="9">
      <t>セイビ</t>
    </rPh>
    <rPh sb="10" eb="13">
      <t>キョウギカイ</t>
    </rPh>
    <rPh sb="13" eb="15">
      <t>ウンエイ</t>
    </rPh>
    <rPh sb="16" eb="18">
      <t>ジギョウ</t>
    </rPh>
    <phoneticPr fontId="6"/>
  </si>
  <si>
    <t>その他競技環境整備（競技会運営）事業</t>
    <rPh sb="2" eb="3">
      <t>タ</t>
    </rPh>
    <rPh sb="3" eb="5">
      <t>キョウギ</t>
    </rPh>
    <rPh sb="5" eb="7">
      <t>カンキョウ</t>
    </rPh>
    <rPh sb="7" eb="9">
      <t>セイビ</t>
    </rPh>
    <rPh sb="10" eb="13">
      <t>キョウギカイ</t>
    </rPh>
    <rPh sb="13" eb="15">
      <t>ウンエイ</t>
    </rPh>
    <rPh sb="16" eb="18">
      <t>ジギョウ</t>
    </rPh>
    <phoneticPr fontId="6"/>
  </si>
  <si>
    <t>④-2競技環境整備（競技会運営）事業</t>
    <rPh sb="3" eb="5">
      <t>キョウギ</t>
    </rPh>
    <rPh sb="5" eb="7">
      <t>カンキョウ</t>
    </rPh>
    <rPh sb="7" eb="9">
      <t>セイビ</t>
    </rPh>
    <rPh sb="10" eb="13">
      <t>キョウギカイ</t>
    </rPh>
    <rPh sb="13" eb="15">
      <t>ウンエイ</t>
    </rPh>
    <rPh sb="16" eb="18">
      <t>ジギョウ</t>
    </rPh>
    <phoneticPr fontId="6"/>
  </si>
  <si>
    <t>④-1競技環境整備（リーグ戦運営）事業</t>
    <rPh sb="3" eb="5">
      <t>キョウギ</t>
    </rPh>
    <rPh sb="5" eb="7">
      <t>カンキョウ</t>
    </rPh>
    <rPh sb="7" eb="9">
      <t>セイビ</t>
    </rPh>
    <rPh sb="13" eb="14">
      <t>セン</t>
    </rPh>
    <rPh sb="14" eb="16">
      <t>ウンエイ</t>
    </rPh>
    <rPh sb="17" eb="19">
      <t>ジギョウ</t>
    </rPh>
    <phoneticPr fontId="6"/>
  </si>
  <si>
    <r>
      <t xml:space="preserve">＜交付金申請上限額＞
※交付金申請上限額は、実績で再計算されます。（予算計画時の上限額で固定されるわけではありません。実績が優先されます。）
※活動の実績（総事業費：対象事業の支出総額）に対して一定割合の金額に設定されています。（一部の事業を除く）
＜交付金申請金額＞
※交付金申請上限額よりも対象経費の合計額が下回った場合、対象経費の合計額が交付申請上限額となります。
</t>
    </r>
    <r>
      <rPr>
        <b/>
        <sz val="10"/>
        <color rgb="FFFF0000"/>
        <rFont val="HGSｺﾞｼｯｸM"/>
        <family val="3"/>
        <charset val="128"/>
      </rPr>
      <t>※交付金申請上限額の範囲内で、希望する交付金申請額を記入してください。[収入]の「D-fund　収入」へ自動転記されます。</t>
    </r>
    <r>
      <rPr>
        <sz val="10"/>
        <rFont val="HGSｺﾞｼｯｸM"/>
        <family val="3"/>
        <charset val="128"/>
      </rPr>
      <t xml:space="preserve">
※どちらの金額も、千円単位の設定となっています。</t>
    </r>
    <phoneticPr fontId="3"/>
  </si>
  <si>
    <t>③人材養成事業</t>
    <phoneticPr fontId="3"/>
  </si>
  <si>
    <t>TO養成派遣事業</t>
    <rPh sb="2" eb="4">
      <t>ヨウセイ</t>
    </rPh>
    <rPh sb="4" eb="8">
      <t>ハケンジギョウ</t>
    </rPh>
    <phoneticPr fontId="3"/>
  </si>
  <si>
    <t>※２</t>
    <phoneticPr fontId="3"/>
  </si>
  <si>
    <t xml:space="preserve"> (D-fund2023)</t>
    <phoneticPr fontId="3"/>
  </si>
  <si>
    <t>（D-fund2023）</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</si>
</sst>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quot;,000&quot;"/>
    <numFmt numFmtId="177" formatCode="#"/>
    <numFmt numFmtId="178" formatCode="[$-F800]dddd\,\ mmmm\ dd\,\ yyyy"/>
    <numFmt numFmtId="179" formatCode="yyyy&quot;年&quot;m&quot;月&quot;d&quot;日&quot;;;"/>
  </numFmts>
  <fonts count="47">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9"/>
      <color theme="1"/>
      <name val="HGSｺﾞｼｯｸM"/>
      <family val="3"/>
      <charset val="128"/>
    </font>
    <font>
      <sz val="9"/>
      <color rgb="FF000000"/>
      <name val="HGSｺﾞｼｯｸM"/>
      <family val="3"/>
      <charset val="128"/>
    </font>
    <font>
      <sz val="6"/>
      <name val="ＭＳ Ｐゴシック"/>
      <family val="3"/>
      <charset val="128"/>
    </font>
    <font>
      <sz val="8"/>
      <color theme="1"/>
      <name val="HGSｺﾞｼｯｸM"/>
      <family val="3"/>
      <charset val="128"/>
    </font>
    <font>
      <sz val="6"/>
      <name val="ＭＳ Ｐゴシック"/>
      <family val="3"/>
      <charset val="128"/>
      <scheme val="minor"/>
    </font>
    <font>
      <sz val="11"/>
      <color theme="1"/>
      <name val="ＭＳ Ｐゴシック"/>
      <family val="3"/>
      <charset val="128"/>
      <scheme val="minor"/>
    </font>
    <font>
      <sz val="10"/>
      <color theme="1"/>
      <name val="HGSｺﾞｼｯｸM"/>
      <family val="3"/>
      <charset val="128"/>
    </font>
    <font>
      <u/>
      <sz val="10"/>
      <color theme="1"/>
      <name val="HGSｺﾞｼｯｸM"/>
      <family val="3"/>
      <charset val="128"/>
    </font>
    <font>
      <b/>
      <u/>
      <sz val="12"/>
      <color theme="1"/>
      <name val="HGSｺﾞｼｯｸM"/>
      <family val="3"/>
      <charset val="128"/>
    </font>
    <font>
      <sz val="1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9"/>
      <color theme="0"/>
      <name val="ＭＳ Ｐゴシック"/>
      <family val="3"/>
      <charset val="128"/>
    </font>
    <font>
      <sz val="9"/>
      <color theme="0"/>
      <name val="ＭＳ Ｐゴシック"/>
      <family val="3"/>
      <charset val="128"/>
      <scheme val="minor"/>
    </font>
    <font>
      <sz val="11"/>
      <color rgb="FFFFFFFF"/>
      <name val="ＭＳ Ｐゴシック"/>
      <family val="3"/>
      <charset val="128"/>
      <scheme val="minor"/>
    </font>
    <font>
      <b/>
      <sz val="16"/>
      <color theme="1"/>
      <name val="ＭＳ Ｐゴシック"/>
      <family val="3"/>
      <charset val="128"/>
      <scheme val="minor"/>
    </font>
    <font>
      <u/>
      <sz val="11"/>
      <color theme="10"/>
      <name val="ＭＳ Ｐゴシック"/>
      <family val="3"/>
      <charset val="128"/>
      <scheme val="minor"/>
    </font>
    <font>
      <sz val="11"/>
      <name val="HGSｺﾞｼｯｸM"/>
      <family val="3"/>
      <charset val="128"/>
    </font>
    <font>
      <sz val="9"/>
      <name val="HGSｺﾞｼｯｸM"/>
      <family val="3"/>
      <charset val="128"/>
    </font>
    <font>
      <sz val="14"/>
      <color theme="1"/>
      <name val="HGSｺﾞｼｯｸM"/>
      <family val="3"/>
      <charset val="128"/>
    </font>
    <font>
      <b/>
      <u/>
      <sz val="14"/>
      <color theme="1"/>
      <name val="HGSｺﾞｼｯｸM"/>
      <family val="3"/>
      <charset val="128"/>
    </font>
    <font>
      <sz val="9"/>
      <name val="ＭＳ Ｐゴシック"/>
      <family val="3"/>
      <charset val="128"/>
      <scheme val="minor"/>
    </font>
    <font>
      <u/>
      <sz val="8"/>
      <color theme="10"/>
      <name val="HGSｺﾞｼｯｸM"/>
      <family val="3"/>
      <charset val="128"/>
    </font>
    <font>
      <sz val="9"/>
      <color indexed="81"/>
      <name val="MS P ゴシック"/>
      <family val="3"/>
      <charset val="128"/>
    </font>
    <font>
      <b/>
      <u/>
      <sz val="16"/>
      <color theme="1"/>
      <name val="HGSｺﾞｼｯｸM"/>
      <family val="3"/>
      <charset val="128"/>
    </font>
    <font>
      <sz val="12"/>
      <color theme="1"/>
      <name val="HGSｺﾞｼｯｸM"/>
      <family val="3"/>
      <charset val="128"/>
    </font>
    <font>
      <sz val="11"/>
      <color theme="1"/>
      <name val="ＭＳ Ｐゴシック"/>
      <family val="2"/>
      <scheme val="minor"/>
    </font>
    <font>
      <sz val="10"/>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u/>
      <sz val="9"/>
      <color theme="10"/>
      <name val="HGSｺﾞｼｯｸM"/>
      <family val="3"/>
      <charset val="128"/>
    </font>
    <font>
      <i/>
      <sz val="10"/>
      <color theme="1"/>
      <name val="HGSｺﾞｼｯｸM"/>
      <family val="3"/>
      <charset val="128"/>
    </font>
    <font>
      <b/>
      <sz val="9"/>
      <color indexed="81"/>
      <name val="MS P ゴシック"/>
      <family val="3"/>
      <charset val="128"/>
    </font>
    <font>
      <b/>
      <sz val="10"/>
      <color indexed="81"/>
      <name val="MS P ゴシック"/>
      <family val="3"/>
      <charset val="128"/>
    </font>
    <font>
      <sz val="10"/>
      <name val="HGSｺﾞｼｯｸM"/>
      <family val="3"/>
      <charset val="128"/>
    </font>
    <font>
      <sz val="10"/>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0"/>
      <name val="HGSｺﾞｼｯｸM"/>
      <family val="3"/>
      <charset val="128"/>
    </font>
    <font>
      <sz val="9"/>
      <color theme="0"/>
      <name val="HGSｺﾞｼｯｸM"/>
      <family val="3"/>
      <charset val="128"/>
    </font>
    <font>
      <b/>
      <sz val="10"/>
      <color rgb="FFFF0000"/>
      <name val="HGSｺﾞｼｯｸM"/>
      <family val="3"/>
      <charset val="128"/>
    </font>
    <font>
      <b/>
      <sz val="9"/>
      <color indexed="10"/>
      <name val="MS P ゴシック"/>
      <family val="3"/>
      <charset val="128"/>
    </font>
    <font>
      <b/>
      <sz val="9"/>
      <color rgb="FF000000"/>
      <name val="MS P ゴシック"/>
      <charset val="128"/>
    </font>
  </fonts>
  <fills count="9">
    <fill>
      <patternFill patternType="none"/>
    </fill>
    <fill>
      <patternFill patternType="gray125"/>
    </fill>
    <fill>
      <patternFill patternType="solid">
        <fgColor them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s>
  <borders count="100">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bottom style="medium">
        <color indexed="64"/>
      </bottom>
      <diagonal/>
    </border>
    <border>
      <left/>
      <right style="medium">
        <color indexed="64"/>
      </right>
      <top style="medium">
        <color auto="1"/>
      </top>
      <bottom style="medium">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diagonal/>
    </border>
    <border>
      <left/>
      <right style="dotted">
        <color indexed="64"/>
      </right>
      <top/>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style="medium">
        <color indexed="64"/>
      </top>
      <bottom/>
      <diagonal/>
    </border>
    <border diagonalDown="1">
      <left style="dotted">
        <color indexed="64"/>
      </left>
      <right/>
      <top style="medium">
        <color indexed="64"/>
      </top>
      <bottom/>
      <diagonal style="dotted">
        <color indexed="64"/>
      </diagonal>
    </border>
    <border diagonalDown="1">
      <left/>
      <right/>
      <top style="medium">
        <color indexed="64"/>
      </top>
      <bottom/>
      <diagonal style="dotted">
        <color indexed="64"/>
      </diagonal>
    </border>
    <border diagonalDown="1">
      <left/>
      <right style="medium">
        <color indexed="64"/>
      </right>
      <top style="medium">
        <color indexed="64"/>
      </top>
      <bottom/>
      <diagonal style="dotted">
        <color indexed="64"/>
      </diagonal>
    </border>
    <border diagonalDown="1">
      <left style="dotted">
        <color indexed="64"/>
      </left>
      <right/>
      <top/>
      <bottom/>
      <diagonal style="dotted">
        <color indexed="64"/>
      </diagonal>
    </border>
    <border diagonalDown="1">
      <left/>
      <right/>
      <top/>
      <bottom/>
      <diagonal style="dotted">
        <color indexed="64"/>
      </diagonal>
    </border>
    <border diagonalDown="1">
      <left/>
      <right style="medium">
        <color indexed="64"/>
      </right>
      <top/>
      <bottom/>
      <diagonal style="dotted">
        <color indexed="64"/>
      </diagonal>
    </border>
    <border diagonalDown="1">
      <left style="dotted">
        <color indexed="64"/>
      </left>
      <right/>
      <top/>
      <bottom style="dashed">
        <color indexed="64"/>
      </bottom>
      <diagonal style="dotted">
        <color indexed="64"/>
      </diagonal>
    </border>
    <border diagonalDown="1">
      <left/>
      <right/>
      <top/>
      <bottom style="dashed">
        <color indexed="64"/>
      </bottom>
      <diagonal style="dotted">
        <color indexed="64"/>
      </diagonal>
    </border>
    <border diagonalDown="1">
      <left/>
      <right style="medium">
        <color indexed="64"/>
      </right>
      <top/>
      <bottom style="dashed">
        <color indexed="64"/>
      </bottom>
      <diagonal style="dotted">
        <color indexed="64"/>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3" fillId="0" borderId="0" applyFont="0" applyFill="0" applyBorder="0" applyAlignment="0" applyProtection="0"/>
    <xf numFmtId="0" fontId="13" fillId="0" borderId="0"/>
    <xf numFmtId="0" fontId="13" fillId="0" borderId="0"/>
    <xf numFmtId="0" fontId="13" fillId="0" borderId="0">
      <alignment vertical="center"/>
    </xf>
    <xf numFmtId="0" fontId="13" fillId="0" borderId="0">
      <alignment vertical="center"/>
    </xf>
    <xf numFmtId="0" fontId="1" fillId="0" borderId="0">
      <alignment vertical="center"/>
    </xf>
    <xf numFmtId="0" fontId="1" fillId="0" borderId="0">
      <alignment vertical="center"/>
    </xf>
    <xf numFmtId="0" fontId="9" fillId="0" borderId="0">
      <alignment vertical="center"/>
    </xf>
    <xf numFmtId="0" fontId="20" fillId="0" borderId="0" applyNumberFormat="0" applyFill="0" applyBorder="0" applyAlignment="0" applyProtection="0">
      <alignment vertical="center"/>
    </xf>
    <xf numFmtId="0" fontId="30" fillId="0" borderId="0"/>
  </cellStyleXfs>
  <cellXfs count="407">
    <xf numFmtId="0" fontId="0" fillId="0" borderId="0" xfId="0">
      <alignment vertical="center"/>
    </xf>
    <xf numFmtId="0" fontId="14" fillId="4" borderId="2" xfId="15" applyFont="1" applyFill="1" applyBorder="1" applyAlignment="1">
      <alignment horizontal="center" vertical="center"/>
    </xf>
    <xf numFmtId="38" fontId="14" fillId="0" borderId="1" xfId="1" applyFont="1" applyFill="1" applyBorder="1" applyProtection="1">
      <alignment vertical="center"/>
    </xf>
    <xf numFmtId="0" fontId="2" fillId="6" borderId="0" xfId="0" applyFont="1" applyFill="1" applyAlignment="1">
      <alignment horizontal="left" vertical="center"/>
    </xf>
    <xf numFmtId="38" fontId="14" fillId="0" borderId="58" xfId="1" applyFont="1" applyFill="1" applyBorder="1" applyProtection="1">
      <alignment vertical="center"/>
    </xf>
    <xf numFmtId="38" fontId="2" fillId="6" borderId="0" xfId="1" applyFont="1" applyFill="1" applyBorder="1" applyProtection="1">
      <alignment vertical="center"/>
    </xf>
    <xf numFmtId="38" fontId="10" fillId="6" borderId="0" xfId="1" applyFont="1" applyFill="1" applyBorder="1" applyAlignment="1" applyProtection="1">
      <alignment horizontal="right" vertical="center"/>
    </xf>
    <xf numFmtId="38" fontId="2" fillId="6" borderId="0" xfId="1" applyFont="1" applyFill="1" applyProtection="1">
      <alignment vertical="center"/>
    </xf>
    <xf numFmtId="38" fontId="10" fillId="6" borderId="0" xfId="1" applyFont="1" applyFill="1" applyBorder="1" applyAlignment="1" applyProtection="1">
      <alignment horizontal="center" vertical="center"/>
    </xf>
    <xf numFmtId="38" fontId="10" fillId="6" borderId="0" xfId="1" applyFont="1" applyFill="1" applyBorder="1" applyProtection="1">
      <alignment vertical="center"/>
    </xf>
    <xf numFmtId="38" fontId="4" fillId="6" borderId="0" xfId="1" applyFont="1" applyFill="1" applyBorder="1" applyAlignment="1" applyProtection="1"/>
    <xf numFmtId="38" fontId="4" fillId="6" borderId="0" xfId="1" applyFont="1" applyFill="1" applyBorder="1" applyAlignment="1" applyProtection="1">
      <alignment horizontal="center"/>
    </xf>
    <xf numFmtId="0" fontId="10" fillId="6" borderId="0" xfId="15" applyFont="1" applyFill="1">
      <alignment vertical="center"/>
    </xf>
    <xf numFmtId="0" fontId="2" fillId="6" borderId="0" xfId="15" applyFont="1" applyFill="1">
      <alignment vertical="center"/>
    </xf>
    <xf numFmtId="0" fontId="12" fillId="6" borderId="0" xfId="15" applyFont="1" applyFill="1" applyAlignment="1">
      <alignment horizontal="center" vertical="center"/>
    </xf>
    <xf numFmtId="0" fontId="10" fillId="6" borderId="0" xfId="0" applyFont="1" applyFill="1">
      <alignment vertical="center"/>
    </xf>
    <xf numFmtId="0" fontId="11" fillId="6" borderId="0" xfId="15" applyFont="1" applyFill="1" applyAlignment="1">
      <alignment horizontal="left" vertical="center" indent="15"/>
    </xf>
    <xf numFmtId="0" fontId="10" fillId="6" borderId="0" xfId="0" applyFont="1" applyFill="1" applyAlignment="1">
      <alignment horizontal="left" vertical="center"/>
    </xf>
    <xf numFmtId="0" fontId="10" fillId="6" borderId="0" xfId="15" applyFont="1" applyFill="1" applyAlignment="1">
      <alignment vertical="top" wrapText="1"/>
    </xf>
    <xf numFmtId="0" fontId="15" fillId="0" borderId="2" xfId="0" applyFont="1" applyBorder="1">
      <alignment vertical="center"/>
    </xf>
    <xf numFmtId="0" fontId="2" fillId="0" borderId="0" xfId="15" applyFont="1">
      <alignment vertical="center"/>
    </xf>
    <xf numFmtId="38" fontId="7" fillId="6" borderId="0" xfId="1" applyFont="1" applyFill="1" applyAlignment="1" applyProtection="1">
      <alignment vertical="center"/>
    </xf>
    <xf numFmtId="38" fontId="2" fillId="6" borderId="0" xfId="1" applyFont="1" applyFill="1" applyAlignment="1" applyProtection="1">
      <alignment vertical="center"/>
    </xf>
    <xf numFmtId="0" fontId="2" fillId="6" borderId="0" xfId="0" applyFont="1" applyFill="1">
      <alignment vertical="center"/>
    </xf>
    <xf numFmtId="38" fontId="2" fillId="0" borderId="0" xfId="1" applyFont="1" applyFill="1" applyProtection="1">
      <alignment vertical="center"/>
    </xf>
    <xf numFmtId="0" fontId="14" fillId="0" borderId="57" xfId="15" applyFont="1" applyBorder="1" applyAlignment="1">
      <alignment horizontal="center" vertical="center"/>
    </xf>
    <xf numFmtId="0" fontId="14" fillId="0" borderId="0" xfId="15" applyFont="1">
      <alignment vertical="center"/>
    </xf>
    <xf numFmtId="38" fontId="14" fillId="0" borderId="21" xfId="2" applyFont="1" applyFill="1" applyBorder="1" applyProtection="1">
      <alignment vertical="center"/>
    </xf>
    <xf numFmtId="38" fontId="14" fillId="0" borderId="20" xfId="2" applyFont="1" applyFill="1" applyBorder="1" applyProtection="1">
      <alignment vertical="center"/>
    </xf>
    <xf numFmtId="0" fontId="18" fillId="0" borderId="0" xfId="15" applyFont="1" applyAlignment="1">
      <alignment horizontal="left" vertical="center"/>
    </xf>
    <xf numFmtId="0" fontId="15" fillId="0" borderId="0" xfId="15" applyFont="1">
      <alignment vertical="center"/>
    </xf>
    <xf numFmtId="176" fontId="10" fillId="6" borderId="49" xfId="1" applyNumberFormat="1" applyFont="1" applyFill="1" applyBorder="1" applyProtection="1">
      <alignment vertical="center"/>
      <protection locked="0"/>
    </xf>
    <xf numFmtId="38" fontId="10" fillId="4" borderId="49" xfId="1" applyFont="1" applyFill="1" applyBorder="1" applyProtection="1">
      <alignment vertical="center"/>
    </xf>
    <xf numFmtId="38" fontId="10" fillId="4" borderId="49" xfId="2" applyFont="1" applyFill="1" applyBorder="1" applyProtection="1">
      <alignment vertical="center"/>
    </xf>
    <xf numFmtId="38" fontId="2" fillId="6" borderId="0" xfId="1" applyFont="1" applyFill="1" applyBorder="1" applyAlignment="1" applyProtection="1">
      <alignment horizontal="left" vertical="center"/>
    </xf>
    <xf numFmtId="38" fontId="10" fillId="6" borderId="0" xfId="1" applyFont="1" applyFill="1" applyBorder="1" applyAlignment="1" applyProtection="1">
      <alignment horizontal="left" vertical="center"/>
    </xf>
    <xf numFmtId="38" fontId="10" fillId="6" borderId="49" xfId="1" applyFont="1" applyFill="1" applyBorder="1" applyAlignment="1" applyProtection="1">
      <alignment horizontal="left" vertical="center"/>
      <protection locked="0"/>
    </xf>
    <xf numFmtId="0" fontId="2" fillId="6" borderId="0" xfId="15" applyFont="1" applyFill="1" applyAlignment="1">
      <alignment horizontal="left" vertical="center"/>
    </xf>
    <xf numFmtId="38" fontId="10" fillId="0" borderId="65" xfId="2" applyFont="1" applyFill="1" applyBorder="1" applyAlignment="1" applyProtection="1">
      <alignment vertical="center" wrapText="1"/>
    </xf>
    <xf numFmtId="38" fontId="10" fillId="0" borderId="0" xfId="2" applyFont="1" applyFill="1" applyBorder="1" applyAlignment="1" applyProtection="1">
      <alignment horizontal="right" vertical="center" wrapText="1"/>
    </xf>
    <xf numFmtId="0" fontId="10" fillId="0" borderId="0" xfId="15" applyFont="1" applyAlignment="1">
      <alignment horizontal="center" vertical="center" wrapText="1"/>
    </xf>
    <xf numFmtId="38" fontId="10" fillId="0" borderId="54" xfId="1" applyFont="1" applyFill="1" applyBorder="1" applyAlignment="1" applyProtection="1">
      <alignment vertical="center" wrapText="1"/>
    </xf>
    <xf numFmtId="38" fontId="10" fillId="7" borderId="54" xfId="1" applyFont="1" applyFill="1" applyBorder="1" applyAlignment="1" applyProtection="1">
      <alignment vertical="center" wrapText="1"/>
    </xf>
    <xf numFmtId="38" fontId="10" fillId="7" borderId="55" xfId="1" applyFont="1" applyFill="1" applyBorder="1" applyAlignment="1" applyProtection="1">
      <alignment vertical="center" wrapText="1"/>
    </xf>
    <xf numFmtId="38" fontId="10" fillId="4" borderId="15" xfId="1" applyFont="1" applyFill="1" applyBorder="1" applyAlignment="1" applyProtection="1">
      <alignment vertical="center" wrapText="1"/>
    </xf>
    <xf numFmtId="38" fontId="10" fillId="4" borderId="56" xfId="1" applyFont="1" applyFill="1" applyBorder="1" applyAlignment="1" applyProtection="1">
      <alignment vertical="center" wrapText="1"/>
    </xf>
    <xf numFmtId="38" fontId="9" fillId="2" borderId="4" xfId="15" applyNumberFormat="1" applyFill="1" applyBorder="1" applyAlignment="1">
      <alignment horizontal="right" vertical="center" shrinkToFit="1"/>
    </xf>
    <xf numFmtId="38" fontId="9" fillId="2" borderId="60" xfId="1" applyFont="1" applyFill="1" applyBorder="1" applyAlignment="1" applyProtection="1">
      <alignment horizontal="right" vertical="center"/>
    </xf>
    <xf numFmtId="38" fontId="9" fillId="2" borderId="59" xfId="1" applyFont="1" applyFill="1" applyBorder="1" applyAlignment="1" applyProtection="1">
      <alignment horizontal="right" vertical="center"/>
    </xf>
    <xf numFmtId="38" fontId="9" fillId="2" borderId="53" xfId="1" applyFont="1" applyFill="1" applyBorder="1" applyAlignment="1" applyProtection="1">
      <alignment horizontal="right" vertical="center"/>
    </xf>
    <xf numFmtId="38" fontId="9" fillId="2" borderId="51" xfId="15" applyNumberFormat="1" applyFill="1" applyBorder="1" applyAlignment="1">
      <alignment horizontal="center" vertical="center" shrinkToFit="1"/>
    </xf>
    <xf numFmtId="38" fontId="9" fillId="2" borderId="49" xfId="15" applyNumberFormat="1" applyFill="1" applyBorder="1">
      <alignment vertical="center"/>
    </xf>
    <xf numFmtId="0" fontId="9" fillId="0" borderId="0" xfId="15">
      <alignment vertical="center"/>
    </xf>
    <xf numFmtId="38" fontId="9" fillId="0" borderId="0" xfId="1" applyFont="1" applyProtection="1">
      <alignment vertical="center"/>
    </xf>
    <xf numFmtId="38" fontId="9" fillId="2" borderId="52" xfId="15" applyNumberFormat="1" applyFill="1" applyBorder="1" applyAlignment="1">
      <alignment horizontal="center" vertical="center" shrinkToFit="1"/>
    </xf>
    <xf numFmtId="38" fontId="9" fillId="2" borderId="18" xfId="15" applyNumberFormat="1" applyFill="1" applyBorder="1">
      <alignment vertical="center"/>
    </xf>
    <xf numFmtId="0" fontId="29" fillId="6" borderId="0" xfId="0" applyFont="1" applyFill="1">
      <alignment vertical="center"/>
    </xf>
    <xf numFmtId="0" fontId="2" fillId="4" borderId="54" xfId="15" applyFont="1" applyFill="1" applyBorder="1" applyAlignment="1">
      <alignment horizontal="center" vertical="center" wrapText="1"/>
    </xf>
    <xf numFmtId="0" fontId="9" fillId="4" borderId="2" xfId="15" applyFill="1" applyBorder="1" applyAlignment="1" applyProtection="1">
      <alignment horizontal="center" vertical="center"/>
      <protection locked="0"/>
    </xf>
    <xf numFmtId="0" fontId="9" fillId="0" borderId="3" xfId="15" applyBorder="1" applyAlignment="1" applyProtection="1">
      <alignment horizontal="center" vertical="center"/>
      <protection locked="0"/>
    </xf>
    <xf numFmtId="0" fontId="9" fillId="0" borderId="2" xfId="15" applyBorder="1" applyAlignment="1" applyProtection="1">
      <alignment horizontal="center" vertical="center"/>
      <protection locked="0"/>
    </xf>
    <xf numFmtId="0" fontId="9" fillId="0" borderId="2" xfId="15" applyBorder="1" applyAlignment="1" applyProtection="1">
      <alignment vertical="center" shrinkToFit="1"/>
      <protection locked="0"/>
    </xf>
    <xf numFmtId="38" fontId="13" fillId="0" borderId="2" xfId="2" applyFont="1" applyFill="1" applyBorder="1" applyAlignment="1" applyProtection="1">
      <alignment vertical="center" shrinkToFit="1"/>
      <protection locked="0"/>
    </xf>
    <xf numFmtId="38" fontId="13" fillId="0" borderId="2" xfId="1" applyFont="1" applyFill="1" applyBorder="1" applyAlignment="1" applyProtection="1">
      <alignment horizontal="right" vertical="center"/>
      <protection locked="0"/>
    </xf>
    <xf numFmtId="0" fontId="9" fillId="0" borderId="2" xfId="15" applyBorder="1" applyAlignment="1" applyProtection="1">
      <alignment horizontal="left" vertical="center" shrinkToFit="1"/>
      <protection locked="0"/>
    </xf>
    <xf numFmtId="0" fontId="9" fillId="0" borderId="0" xfId="15" applyAlignment="1">
      <alignment horizontal="center" vertical="center"/>
    </xf>
    <xf numFmtId="38" fontId="9" fillId="0" borderId="13" xfId="15" applyNumberFormat="1" applyBorder="1" applyAlignment="1">
      <alignment horizontal="right" vertical="center" shrinkToFit="1"/>
    </xf>
    <xf numFmtId="38" fontId="9" fillId="0" borderId="0" xfId="15" applyNumberFormat="1" applyAlignment="1">
      <alignment horizontal="center" vertical="center" shrinkToFit="1"/>
    </xf>
    <xf numFmtId="38" fontId="10" fillId="4" borderId="15" xfId="1" applyFont="1" applyFill="1" applyBorder="1" applyAlignment="1" applyProtection="1">
      <alignment horizontal="right" vertical="center" wrapText="1"/>
    </xf>
    <xf numFmtId="0" fontId="2" fillId="6" borderId="0" xfId="15" applyFont="1" applyFill="1" applyProtection="1">
      <alignment vertical="center"/>
      <protection locked="0"/>
    </xf>
    <xf numFmtId="0" fontId="23" fillId="6" borderId="0" xfId="15" applyFont="1" applyFill="1" applyAlignment="1">
      <alignment horizontal="center" vertical="center"/>
    </xf>
    <xf numFmtId="0" fontId="21" fillId="6" borderId="0" xfId="15" applyFont="1" applyFill="1">
      <alignment vertical="center"/>
    </xf>
    <xf numFmtId="0" fontId="21" fillId="6" borderId="0" xfId="15" applyFont="1" applyFill="1" applyAlignment="1"/>
    <xf numFmtId="0" fontId="7" fillId="6" borderId="0" xfId="15" applyFont="1" applyFill="1" applyAlignment="1">
      <alignment horizontal="center" vertical="center"/>
    </xf>
    <xf numFmtId="38" fontId="2" fillId="6" borderId="7" xfId="2" applyFont="1" applyFill="1" applyBorder="1" applyAlignment="1" applyProtection="1">
      <alignment horizontal="center" vertical="center"/>
    </xf>
    <xf numFmtId="38" fontId="42" fillId="6" borderId="3" xfId="2" applyFont="1" applyFill="1" applyBorder="1" applyProtection="1">
      <alignment vertical="center"/>
    </xf>
    <xf numFmtId="38" fontId="2" fillId="6" borderId="2" xfId="2" applyFont="1" applyFill="1" applyBorder="1" applyProtection="1">
      <alignment vertical="center"/>
    </xf>
    <xf numFmtId="38" fontId="2" fillId="6" borderId="2" xfId="2" applyFont="1" applyFill="1" applyBorder="1" applyAlignment="1" applyProtection="1">
      <alignment horizontal="center" vertical="center"/>
    </xf>
    <xf numFmtId="0" fontId="24" fillId="6" borderId="0" xfId="15" applyFont="1" applyFill="1" applyAlignment="1">
      <alignment horizontal="center" vertical="center"/>
    </xf>
    <xf numFmtId="0" fontId="2" fillId="6" borderId="0" xfId="0" applyFont="1" applyFill="1" applyAlignment="1">
      <alignment horizontal="center" vertical="center"/>
    </xf>
    <xf numFmtId="0" fontId="42" fillId="6" borderId="0" xfId="0" applyFont="1" applyFill="1">
      <alignment vertical="center"/>
    </xf>
    <xf numFmtId="0" fontId="2" fillId="6" borderId="7" xfId="0" applyFont="1" applyFill="1" applyBorder="1" applyAlignment="1">
      <alignment horizontal="center" vertical="center"/>
    </xf>
    <xf numFmtId="0" fontId="42" fillId="6" borderId="3" xfId="0" applyFont="1" applyFill="1" applyBorder="1">
      <alignment vertical="center"/>
    </xf>
    <xf numFmtId="0" fontId="2" fillId="6" borderId="2" xfId="0" applyFont="1" applyFill="1" applyBorder="1">
      <alignment vertical="center"/>
    </xf>
    <xf numFmtId="0" fontId="2" fillId="6" borderId="2" xfId="0" applyFont="1" applyFill="1" applyBorder="1" applyAlignment="1">
      <alignment horizontal="center" vertical="center"/>
    </xf>
    <xf numFmtId="0" fontId="2" fillId="0" borderId="0" xfId="0" applyFont="1" applyAlignment="1">
      <alignment horizontal="center" vertical="center"/>
    </xf>
    <xf numFmtId="0" fontId="42" fillId="0" borderId="0" xfId="0" applyFont="1">
      <alignment vertical="center"/>
    </xf>
    <xf numFmtId="0" fontId="2" fillId="0" borderId="0" xfId="0" applyFont="1">
      <alignment vertical="center"/>
    </xf>
    <xf numFmtId="0" fontId="4" fillId="6" borderId="0" xfId="0" applyFont="1" applyFill="1" applyAlignment="1">
      <alignment horizontal="center" vertical="center"/>
    </xf>
    <xf numFmtId="0" fontId="43" fillId="6" borderId="0" xfId="0" applyFont="1" applyFill="1">
      <alignment vertical="center"/>
    </xf>
    <xf numFmtId="0" fontId="4" fillId="6" borderId="0" xfId="0" applyFont="1" applyFill="1">
      <alignment vertical="center"/>
    </xf>
    <xf numFmtId="0" fontId="0" fillId="0" borderId="0" xfId="0" applyAlignment="1" applyProtection="1">
      <alignment horizontal="right" vertical="center"/>
      <protection locked="0"/>
    </xf>
    <xf numFmtId="38" fontId="16" fillId="3" borderId="3" xfId="2" applyFont="1" applyFill="1" applyBorder="1" applyAlignment="1" applyProtection="1">
      <alignment vertical="center" shrinkToFit="1"/>
      <protection locked="0"/>
    </xf>
    <xf numFmtId="38" fontId="16" fillId="3" borderId="1" xfId="2" applyFont="1" applyFill="1" applyBorder="1" applyAlignment="1" applyProtection="1">
      <alignment vertical="center"/>
      <protection locked="0"/>
    </xf>
    <xf numFmtId="0" fontId="17" fillId="3" borderId="3" xfId="15" applyFont="1" applyFill="1" applyBorder="1" applyAlignment="1" applyProtection="1">
      <alignment vertical="center" shrinkToFit="1"/>
      <protection locked="0"/>
    </xf>
    <xf numFmtId="0" fontId="2" fillId="4" borderId="14" xfId="15" applyFont="1" applyFill="1" applyBorder="1" applyAlignment="1">
      <alignment horizontal="center" vertical="center" wrapText="1"/>
    </xf>
    <xf numFmtId="0" fontId="2" fillId="4" borderId="3" xfId="15" applyFont="1" applyFill="1" applyBorder="1" applyAlignment="1">
      <alignment horizontal="center" vertical="center" wrapText="1"/>
    </xf>
    <xf numFmtId="38" fontId="10" fillId="8" borderId="85" xfId="1" applyFont="1" applyFill="1" applyBorder="1" applyAlignment="1" applyProtection="1">
      <alignment horizontal="right" vertical="center" wrapText="1"/>
      <protection locked="0"/>
    </xf>
    <xf numFmtId="38" fontId="10" fillId="6" borderId="86" xfId="1" applyFont="1" applyFill="1" applyBorder="1" applyAlignment="1" applyProtection="1">
      <alignment horizontal="right" vertical="center" wrapText="1"/>
      <protection locked="0"/>
    </xf>
    <xf numFmtId="38" fontId="10" fillId="6" borderId="87" xfId="1" applyFont="1" applyFill="1" applyBorder="1" applyAlignment="1" applyProtection="1">
      <alignment horizontal="right" vertical="center" wrapText="1"/>
      <protection locked="0"/>
    </xf>
    <xf numFmtId="38" fontId="10" fillId="6" borderId="85" xfId="1" applyFont="1" applyFill="1" applyBorder="1" applyAlignment="1" applyProtection="1">
      <alignment vertical="center" wrapText="1"/>
      <protection locked="0"/>
    </xf>
    <xf numFmtId="38" fontId="10" fillId="6" borderId="86" xfId="1" applyFont="1" applyFill="1" applyBorder="1" applyAlignment="1" applyProtection="1">
      <alignment vertical="center" wrapText="1"/>
      <protection locked="0"/>
    </xf>
    <xf numFmtId="38" fontId="10" fillId="0" borderId="3" xfId="1" applyFont="1" applyFill="1" applyBorder="1" applyAlignment="1" applyProtection="1">
      <alignment vertical="center" wrapText="1"/>
    </xf>
    <xf numFmtId="38" fontId="10" fillId="0" borderId="5" xfId="1" applyFont="1" applyFill="1" applyBorder="1" applyAlignment="1" applyProtection="1">
      <alignment vertical="center" wrapText="1"/>
    </xf>
    <xf numFmtId="38" fontId="10" fillId="6" borderId="85" xfId="1" applyFont="1" applyFill="1" applyBorder="1" applyAlignment="1" applyProtection="1">
      <alignment vertical="center"/>
      <protection locked="0"/>
    </xf>
    <xf numFmtId="38" fontId="10" fillId="6" borderId="86" xfId="1" applyFont="1" applyFill="1" applyBorder="1" applyAlignment="1" applyProtection="1">
      <alignment vertical="center"/>
      <protection locked="0"/>
    </xf>
    <xf numFmtId="38" fontId="10" fillId="6" borderId="87" xfId="1" applyFont="1" applyFill="1" applyBorder="1" applyAlignment="1" applyProtection="1">
      <alignment vertical="center"/>
      <protection locked="0"/>
    </xf>
    <xf numFmtId="38" fontId="10" fillId="6" borderId="14" xfId="1" applyFont="1" applyFill="1" applyBorder="1" applyAlignment="1" applyProtection="1">
      <alignment vertical="center" wrapText="1"/>
    </xf>
    <xf numFmtId="38" fontId="10" fillId="0" borderId="7" xfId="1" applyFont="1" applyFill="1" applyBorder="1" applyAlignment="1" applyProtection="1">
      <alignment vertical="center" wrapText="1"/>
    </xf>
    <xf numFmtId="38" fontId="10" fillId="6" borderId="93" xfId="1" applyFont="1" applyFill="1" applyBorder="1" applyAlignment="1" applyProtection="1">
      <alignment vertical="center" wrapText="1"/>
    </xf>
    <xf numFmtId="38" fontId="7" fillId="6" borderId="65" xfId="0" applyNumberFormat="1" applyFont="1" applyFill="1" applyBorder="1">
      <alignment vertical="center"/>
    </xf>
    <xf numFmtId="0" fontId="2" fillId="4" borderId="49" xfId="15" applyFont="1" applyFill="1" applyBorder="1" applyAlignment="1">
      <alignment horizontal="center" vertical="center" wrapText="1"/>
    </xf>
    <xf numFmtId="38" fontId="10" fillId="8" borderId="66" xfId="1" applyFont="1" applyFill="1" applyBorder="1" applyAlignment="1" applyProtection="1">
      <alignment vertical="center"/>
    </xf>
    <xf numFmtId="178" fontId="35" fillId="6" borderId="0" xfId="15" applyNumberFormat="1" applyFont="1" applyFill="1" applyAlignment="1">
      <alignment horizontal="center" vertical="center" wrapText="1"/>
    </xf>
    <xf numFmtId="0" fontId="4" fillId="4" borderId="7" xfId="0" applyFont="1" applyFill="1" applyBorder="1" applyAlignment="1">
      <alignment horizontal="left" vertical="center" wrapText="1"/>
    </xf>
    <xf numFmtId="38" fontId="10" fillId="6" borderId="87" xfId="1" applyFont="1" applyFill="1" applyBorder="1" applyAlignment="1" applyProtection="1">
      <alignment vertical="center" wrapText="1"/>
      <protection locked="0"/>
    </xf>
    <xf numFmtId="0" fontId="7" fillId="6" borderId="13" xfId="0" applyFont="1" applyFill="1" applyBorder="1" applyAlignment="1">
      <alignment horizontal="left" vertical="center" wrapText="1"/>
    </xf>
    <xf numFmtId="0" fontId="7" fillId="6" borderId="0" xfId="0" applyFont="1" applyFill="1" applyAlignment="1">
      <alignment horizontal="left" vertical="center" wrapText="1"/>
    </xf>
    <xf numFmtId="0" fontId="14" fillId="6" borderId="0" xfId="15" applyFont="1" applyFill="1" applyAlignment="1">
      <alignment horizontal="center" vertical="center"/>
    </xf>
    <xf numFmtId="38" fontId="25" fillId="6" borderId="0" xfId="2" applyFont="1" applyFill="1" applyBorder="1" applyAlignment="1" applyProtection="1">
      <alignment horizontal="center" vertical="center"/>
    </xf>
    <xf numFmtId="38" fontId="17" fillId="6" borderId="0" xfId="2" applyFont="1" applyFill="1" applyBorder="1" applyProtection="1">
      <alignment vertical="center"/>
    </xf>
    <xf numFmtId="38" fontId="10" fillId="6" borderId="12" xfId="1" applyFont="1" applyFill="1" applyBorder="1" applyAlignment="1" applyProtection="1">
      <alignment vertical="center" wrapText="1"/>
    </xf>
    <xf numFmtId="0" fontId="9" fillId="6" borderId="0" xfId="15" applyFill="1" applyAlignment="1">
      <alignment vertical="center" shrinkToFit="1"/>
    </xf>
    <xf numFmtId="0" fontId="40" fillId="6" borderId="0" xfId="0" applyFont="1" applyFill="1" applyAlignment="1">
      <alignment horizontal="left" vertical="center" wrapText="1" indent="1"/>
    </xf>
    <xf numFmtId="0" fontId="40" fillId="6" borderId="0" xfId="0" applyFont="1" applyFill="1" applyAlignment="1">
      <alignment horizontal="left" vertical="center" indent="1"/>
    </xf>
    <xf numFmtId="0" fontId="0" fillId="0" borderId="0" xfId="0" applyProtection="1">
      <alignment vertical="center"/>
      <protection locked="0"/>
    </xf>
    <xf numFmtId="0" fontId="9" fillId="0" borderId="0" xfId="0" applyFont="1" applyProtection="1">
      <alignment vertical="center"/>
      <protection locked="0"/>
    </xf>
    <xf numFmtId="38" fontId="14" fillId="0" borderId="2" xfId="1" applyFont="1" applyFill="1" applyBorder="1" applyProtection="1">
      <alignment vertical="center"/>
    </xf>
    <xf numFmtId="0" fontId="15" fillId="0" borderId="26" xfId="0" applyFont="1" applyBorder="1">
      <alignment vertical="center"/>
    </xf>
    <xf numFmtId="0" fontId="15" fillId="0" borderId="7" xfId="0" applyFont="1" applyBorder="1">
      <alignment vertical="center"/>
    </xf>
    <xf numFmtId="38" fontId="14" fillId="0" borderId="97" xfId="1" applyFont="1" applyFill="1" applyBorder="1" applyProtection="1">
      <alignment vertical="center"/>
    </xf>
    <xf numFmtId="38" fontId="14" fillId="0" borderId="98" xfId="1" applyFont="1" applyFill="1" applyBorder="1" applyProtection="1">
      <alignment vertical="center"/>
    </xf>
    <xf numFmtId="38" fontId="14" fillId="0" borderId="99" xfId="1" applyFont="1" applyFill="1" applyBorder="1" applyProtection="1">
      <alignment vertical="center"/>
    </xf>
    <xf numFmtId="38" fontId="14" fillId="0" borderId="19" xfId="1" applyFont="1" applyFill="1" applyBorder="1" applyProtection="1">
      <alignment vertical="center"/>
    </xf>
    <xf numFmtId="38" fontId="14" fillId="0" borderId="2" xfId="15" applyNumberFormat="1" applyFont="1" applyBorder="1">
      <alignment vertical="center"/>
    </xf>
    <xf numFmtId="0" fontId="2" fillId="6" borderId="2" xfId="15" applyFont="1" applyFill="1" applyBorder="1">
      <alignment vertical="center"/>
    </xf>
    <xf numFmtId="38" fontId="14" fillId="0" borderId="2" xfId="2" applyFont="1" applyFill="1" applyBorder="1" applyAlignment="1" applyProtection="1">
      <alignment horizontal="center" vertical="center"/>
    </xf>
    <xf numFmtId="38" fontId="14" fillId="0" borderId="57" xfId="1" applyFont="1" applyFill="1" applyBorder="1" applyProtection="1">
      <alignment vertical="center"/>
    </xf>
    <xf numFmtId="38" fontId="14" fillId="0" borderId="15" xfId="1" applyFont="1" applyFill="1" applyBorder="1" applyProtection="1">
      <alignment vertical="center"/>
    </xf>
    <xf numFmtId="0" fontId="14" fillId="0" borderId="4" xfId="15" applyFont="1" applyBorder="1" applyAlignment="1">
      <alignment horizontal="center" vertical="center"/>
    </xf>
    <xf numFmtId="0" fontId="14" fillId="0" borderId="59" xfId="15" applyFont="1" applyBorder="1" applyAlignment="1">
      <alignment horizontal="center" vertical="center"/>
    </xf>
    <xf numFmtId="0" fontId="14" fillId="0" borderId="18" xfId="15" applyFont="1" applyBorder="1" applyAlignment="1">
      <alignment horizontal="center" vertical="center"/>
    </xf>
    <xf numFmtId="0" fontId="10" fillId="0" borderId="0" xfId="15" applyFont="1" applyProtection="1">
      <alignment vertical="center"/>
      <protection locked="0"/>
    </xf>
    <xf numFmtId="38" fontId="0" fillId="0" borderId="0" xfId="1" applyFont="1" applyProtection="1">
      <alignment vertical="center"/>
      <protection locked="0"/>
    </xf>
    <xf numFmtId="0" fontId="19" fillId="0" borderId="0" xfId="15" applyFont="1" applyAlignment="1" applyProtection="1">
      <protection locked="0"/>
    </xf>
    <xf numFmtId="0" fontId="9" fillId="0" borderId="11" xfId="15" applyBorder="1" applyAlignment="1" applyProtection="1">
      <alignment horizontal="left"/>
      <protection locked="0"/>
    </xf>
    <xf numFmtId="38" fontId="15" fillId="0" borderId="0" xfId="1" applyFont="1" applyBorder="1" applyProtection="1">
      <alignment vertical="center"/>
      <protection locked="0"/>
    </xf>
    <xf numFmtId="38" fontId="2" fillId="0" borderId="0" xfId="1" applyFont="1" applyFill="1" applyAlignment="1" applyProtection="1">
      <alignment horizontal="right"/>
      <protection locked="0"/>
    </xf>
    <xf numFmtId="38" fontId="2" fillId="0" borderId="0" xfId="1" applyFont="1" applyFill="1" applyAlignment="1" applyProtection="1">
      <alignment horizontal="right" vertical="top"/>
      <protection locked="0"/>
    </xf>
    <xf numFmtId="0" fontId="15" fillId="0" borderId="0" xfId="15" applyFont="1" applyProtection="1">
      <alignment vertical="center"/>
      <protection locked="0"/>
    </xf>
    <xf numFmtId="0" fontId="32" fillId="5" borderId="2" xfId="15" applyFont="1" applyFill="1" applyBorder="1" applyAlignment="1" applyProtection="1">
      <alignment horizontal="center" vertical="center"/>
      <protection locked="0"/>
    </xf>
    <xf numFmtId="0" fontId="32" fillId="5" borderId="7" xfId="15" applyFont="1" applyFill="1" applyBorder="1" applyAlignment="1" applyProtection="1">
      <alignment horizontal="center" vertical="center"/>
      <protection locked="0"/>
    </xf>
    <xf numFmtId="0" fontId="33" fillId="5" borderId="2" xfId="15" applyFont="1" applyFill="1" applyBorder="1" applyAlignment="1" applyProtection="1">
      <alignment horizontal="center" vertical="center"/>
      <protection locked="0"/>
    </xf>
    <xf numFmtId="0" fontId="32" fillId="5" borderId="2" xfId="15" applyFont="1" applyFill="1" applyBorder="1" applyAlignment="1" applyProtection="1">
      <alignment horizontal="center" vertical="center" shrinkToFit="1"/>
      <protection locked="0"/>
    </xf>
    <xf numFmtId="38" fontId="32" fillId="5" borderId="2" xfId="1" applyFont="1" applyFill="1" applyBorder="1" applyAlignment="1" applyProtection="1">
      <alignment horizontal="center" vertical="center"/>
      <protection locked="0"/>
    </xf>
    <xf numFmtId="38" fontId="33" fillId="5" borderId="7" xfId="1" applyFont="1" applyFill="1" applyBorder="1" applyAlignment="1" applyProtection="1">
      <alignment horizontal="center" vertical="center"/>
      <protection locked="0"/>
    </xf>
    <xf numFmtId="0" fontId="31" fillId="3" borderId="61" xfId="15" applyFont="1" applyFill="1" applyBorder="1" applyAlignment="1" applyProtection="1">
      <alignment horizontal="center" vertical="center"/>
      <protection locked="0"/>
    </xf>
    <xf numFmtId="0" fontId="31" fillId="3" borderId="8" xfId="15" applyFont="1" applyFill="1" applyBorder="1" applyAlignment="1" applyProtection="1">
      <alignment horizontal="center" vertical="center"/>
      <protection locked="0"/>
    </xf>
    <xf numFmtId="0" fontId="14" fillId="0" borderId="0" xfId="15" applyFont="1" applyProtection="1">
      <alignment vertical="center"/>
      <protection locked="0"/>
    </xf>
    <xf numFmtId="0" fontId="15" fillId="0" borderId="0" xfId="0" applyFont="1" applyProtection="1">
      <alignment vertical="center"/>
      <protection locked="0"/>
    </xf>
    <xf numFmtId="0" fontId="4" fillId="0" borderId="0" xfId="15" applyFont="1" applyAlignment="1" applyProtection="1">
      <alignment horizontal="center" vertical="center" wrapText="1"/>
      <protection locked="0"/>
    </xf>
    <xf numFmtId="38" fontId="9" fillId="0" borderId="2" xfId="1" applyFont="1" applyFill="1" applyBorder="1" applyAlignment="1" applyProtection="1">
      <alignment horizontal="right" vertical="center"/>
      <protection locked="0"/>
    </xf>
    <xf numFmtId="38" fontId="9" fillId="0" borderId="3" xfId="1" applyFont="1" applyFill="1" applyBorder="1" applyAlignment="1" applyProtection="1">
      <alignment horizontal="right" vertical="center"/>
      <protection locked="0"/>
    </xf>
    <xf numFmtId="0" fontId="5" fillId="0" borderId="0" xfId="15" applyFont="1" applyAlignment="1" applyProtection="1">
      <alignment horizontal="center" vertical="center" wrapText="1"/>
      <protection locked="0"/>
    </xf>
    <xf numFmtId="0" fontId="15" fillId="0" borderId="0" xfId="15" applyFont="1" applyAlignment="1" applyProtection="1">
      <alignment horizontal="center" vertical="center"/>
      <protection locked="0"/>
    </xf>
    <xf numFmtId="38" fontId="15" fillId="0" borderId="0" xfId="1" applyFont="1" applyProtection="1">
      <alignment vertical="center"/>
      <protection locked="0"/>
    </xf>
    <xf numFmtId="38" fontId="14" fillId="0" borderId="0" xfId="1" applyFont="1" applyProtection="1">
      <alignment vertical="center"/>
      <protection locked="0"/>
    </xf>
    <xf numFmtId="0" fontId="2" fillId="6" borderId="2" xfId="0" applyFont="1" applyFill="1" applyBorder="1" applyAlignment="1">
      <alignment vertical="center" wrapText="1"/>
    </xf>
    <xf numFmtId="0" fontId="0" fillId="0" borderId="2" xfId="0" applyBorder="1" applyAlignment="1">
      <alignment vertical="center" wrapText="1"/>
    </xf>
    <xf numFmtId="0" fontId="2" fillId="6" borderId="2" xfId="0" applyFont="1" applyFill="1" applyBorder="1">
      <alignment vertical="center"/>
    </xf>
    <xf numFmtId="0" fontId="0" fillId="0" borderId="2" xfId="0" applyBorder="1">
      <alignment vertical="center"/>
    </xf>
    <xf numFmtId="0" fontId="2" fillId="6" borderId="17"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15" xfId="0" applyFont="1" applyFill="1" applyBorder="1" applyAlignment="1">
      <alignment horizontal="left" vertical="center" wrapText="1"/>
    </xf>
    <xf numFmtId="0" fontId="2" fillId="6" borderId="90" xfId="15" applyFont="1" applyFill="1" applyBorder="1" applyAlignment="1" applyProtection="1">
      <alignment horizontal="left" vertical="center" wrapText="1"/>
      <protection locked="0"/>
    </xf>
    <xf numFmtId="0" fontId="2" fillId="6" borderId="14" xfId="15" applyFont="1" applyFill="1" applyBorder="1" applyAlignment="1" applyProtection="1">
      <alignment horizontal="left" vertical="center" wrapText="1"/>
      <protection locked="0"/>
    </xf>
    <xf numFmtId="0" fontId="2" fillId="6" borderId="91" xfId="15" applyFont="1" applyFill="1" applyBorder="1" applyAlignment="1" applyProtection="1">
      <alignment horizontal="left" vertical="center" wrapText="1"/>
      <protection locked="0"/>
    </xf>
    <xf numFmtId="0" fontId="2" fillId="6" borderId="21" xfId="15" applyFont="1" applyFill="1" applyBorder="1" applyAlignment="1" applyProtection="1">
      <alignment horizontal="left" vertical="center" wrapText="1"/>
      <protection locked="0"/>
    </xf>
    <xf numFmtId="0" fontId="2" fillId="6" borderId="20" xfId="15" applyFont="1" applyFill="1" applyBorder="1" applyAlignment="1" applyProtection="1">
      <alignment horizontal="left" vertical="center" wrapText="1"/>
      <protection locked="0"/>
    </xf>
    <xf numFmtId="0" fontId="2" fillId="6" borderId="92" xfId="15" applyFont="1" applyFill="1" applyBorder="1" applyAlignment="1" applyProtection="1">
      <alignment horizontal="left" vertical="center" wrapText="1"/>
      <protection locked="0"/>
    </xf>
    <xf numFmtId="0" fontId="2" fillId="4" borderId="50" xfId="15" applyFont="1" applyFill="1" applyBorder="1" applyAlignment="1">
      <alignment horizontal="center" vertical="center" wrapText="1"/>
    </xf>
    <xf numFmtId="0" fontId="2" fillId="4" borderId="51" xfId="15" applyFont="1" applyFill="1" applyBorder="1" applyAlignment="1">
      <alignment horizontal="center" vertical="center" wrapText="1"/>
    </xf>
    <xf numFmtId="0" fontId="2" fillId="4" borderId="53" xfId="15" applyFont="1" applyFill="1" applyBorder="1" applyAlignment="1">
      <alignment horizontal="center" vertical="center" wrapText="1"/>
    </xf>
    <xf numFmtId="38" fontId="10" fillId="0" borderId="90" xfId="2" applyFont="1" applyFill="1" applyBorder="1" applyAlignment="1" applyProtection="1">
      <alignment horizontal="left" vertical="center" wrapText="1"/>
      <protection locked="0"/>
    </xf>
    <xf numFmtId="38" fontId="10" fillId="0" borderId="14" xfId="2" applyFont="1" applyFill="1" applyBorder="1" applyAlignment="1" applyProtection="1">
      <alignment horizontal="left" vertical="center" wrapText="1"/>
      <protection locked="0"/>
    </xf>
    <xf numFmtId="38" fontId="10" fillId="0" borderId="91" xfId="2" applyFont="1" applyFill="1" applyBorder="1" applyAlignment="1" applyProtection="1">
      <alignment horizontal="left" vertical="center" wrapText="1"/>
      <protection locked="0"/>
    </xf>
    <xf numFmtId="38" fontId="10" fillId="0" borderId="21" xfId="2" applyFont="1" applyFill="1" applyBorder="1" applyAlignment="1" applyProtection="1">
      <alignment horizontal="left" vertical="center" wrapText="1"/>
      <protection locked="0"/>
    </xf>
    <xf numFmtId="38" fontId="10" fillId="0" borderId="20" xfId="2" applyFont="1" applyFill="1" applyBorder="1" applyAlignment="1" applyProtection="1">
      <alignment horizontal="left" vertical="center" wrapText="1"/>
      <protection locked="0"/>
    </xf>
    <xf numFmtId="38" fontId="10" fillId="0" borderId="92" xfId="2" applyFont="1" applyFill="1" applyBorder="1" applyAlignment="1" applyProtection="1">
      <alignment horizontal="left" vertical="center" wrapText="1"/>
      <protection locked="0"/>
    </xf>
    <xf numFmtId="0" fontId="2" fillId="6" borderId="61" xfId="15" applyFont="1" applyFill="1" applyBorder="1" applyAlignment="1" applyProtection="1">
      <alignment horizontal="left" vertical="center" wrapText="1"/>
      <protection locked="0"/>
    </xf>
    <xf numFmtId="0" fontId="2" fillId="6" borderId="88" xfId="15" applyFont="1" applyFill="1" applyBorder="1" applyAlignment="1" applyProtection="1">
      <alignment horizontal="left" vertical="center" wrapText="1"/>
      <protection locked="0"/>
    </xf>
    <xf numFmtId="0" fontId="2" fillId="6" borderId="89" xfId="15" applyFont="1" applyFill="1" applyBorder="1" applyAlignment="1" applyProtection="1">
      <alignment horizontal="left" vertical="center" wrapText="1"/>
      <protection locked="0"/>
    </xf>
    <xf numFmtId="0" fontId="26" fillId="6" borderId="0" xfId="16" applyFont="1" applyFill="1" applyBorder="1" applyAlignment="1" applyProtection="1">
      <alignment horizontal="left" vertical="center" shrinkToFit="1"/>
    </xf>
    <xf numFmtId="0" fontId="7" fillId="6" borderId="0" xfId="0" applyFont="1" applyFill="1" applyAlignment="1">
      <alignment horizontal="left" vertical="center" shrinkToFit="1"/>
    </xf>
    <xf numFmtId="0" fontId="10" fillId="6" borderId="0" xfId="15" applyFont="1" applyFill="1" applyAlignment="1">
      <alignment horizontal="right" vertical="center"/>
    </xf>
    <xf numFmtId="0" fontId="2" fillId="6" borderId="50" xfId="15" applyFont="1" applyFill="1" applyBorder="1" applyAlignment="1" applyProtection="1">
      <alignment horizontal="left" vertical="center" wrapText="1"/>
      <protection locked="0"/>
    </xf>
    <xf numFmtId="0" fontId="2" fillId="6" borderId="51" xfId="15" applyFont="1" applyFill="1" applyBorder="1" applyAlignment="1" applyProtection="1">
      <alignment horizontal="left" vertical="center" wrapText="1"/>
      <protection locked="0"/>
    </xf>
    <xf numFmtId="0" fontId="2" fillId="6" borderId="53" xfId="15" applyFont="1" applyFill="1" applyBorder="1" applyAlignment="1" applyProtection="1">
      <alignment horizontal="left" vertical="center" wrapText="1"/>
      <protection locked="0"/>
    </xf>
    <xf numFmtId="0" fontId="2" fillId="8" borderId="7" xfId="15" applyFont="1" applyFill="1" applyBorder="1" applyAlignment="1">
      <alignment horizontal="left" vertical="center" wrapText="1"/>
    </xf>
    <xf numFmtId="0" fontId="2" fillId="8" borderId="14" xfId="15" applyFont="1" applyFill="1" applyBorder="1" applyAlignment="1">
      <alignment horizontal="left" vertical="center" wrapText="1"/>
    </xf>
    <xf numFmtId="0" fontId="2" fillId="8" borderId="3" xfId="15" applyFont="1" applyFill="1" applyBorder="1" applyAlignment="1">
      <alignment horizontal="left" vertical="center" wrapText="1"/>
    </xf>
    <xf numFmtId="0" fontId="2" fillId="8" borderId="28" xfId="15" applyFont="1" applyFill="1" applyBorder="1" applyAlignment="1">
      <alignment horizontal="left" vertical="center" wrapText="1"/>
    </xf>
    <xf numFmtId="0" fontId="2" fillId="8" borderId="13" xfId="15" applyFont="1" applyFill="1" applyBorder="1" applyAlignment="1">
      <alignment horizontal="left" vertical="center" wrapText="1"/>
    </xf>
    <xf numFmtId="0" fontId="2" fillId="8" borderId="27" xfId="15" applyFont="1" applyFill="1" applyBorder="1" applyAlignment="1">
      <alignment horizontal="left" vertical="center" wrapText="1"/>
    </xf>
    <xf numFmtId="0" fontId="10" fillId="6" borderId="50" xfId="15" applyFont="1" applyFill="1" applyBorder="1" applyAlignment="1" applyProtection="1">
      <alignment horizontal="left" vertical="center" wrapText="1" shrinkToFit="1"/>
      <protection locked="0"/>
    </xf>
    <xf numFmtId="0" fontId="10" fillId="6" borderId="51" xfId="15" applyFont="1" applyFill="1" applyBorder="1" applyAlignment="1" applyProtection="1">
      <alignment horizontal="left" vertical="center" wrapText="1" shrinkToFit="1"/>
      <protection locked="0"/>
    </xf>
    <xf numFmtId="0" fontId="10" fillId="6" borderId="53" xfId="15" applyFont="1" applyFill="1" applyBorder="1" applyAlignment="1" applyProtection="1">
      <alignment horizontal="left" vertical="center" wrapText="1" shrinkToFit="1"/>
      <protection locked="0"/>
    </xf>
    <xf numFmtId="0" fontId="2" fillId="4" borderId="28"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11" xfId="0" applyFont="1" applyFill="1" applyBorder="1" applyAlignment="1">
      <alignment horizontal="center" vertical="center" wrapText="1"/>
    </xf>
    <xf numFmtId="178" fontId="10" fillId="6" borderId="22" xfId="15" applyNumberFormat="1" applyFont="1" applyFill="1"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178" fontId="0" fillId="0" borderId="32" xfId="0" applyNumberFormat="1" applyBorder="1" applyAlignment="1" applyProtection="1">
      <alignment horizontal="center" vertical="center" shrinkToFit="1"/>
      <protection locked="0"/>
    </xf>
    <xf numFmtId="0" fontId="10" fillId="6" borderId="94" xfId="15" applyFont="1" applyFill="1" applyBorder="1" applyAlignment="1">
      <alignment vertical="center" wrapText="1"/>
    </xf>
    <xf numFmtId="0" fontId="0" fillId="0" borderId="95" xfId="0" applyBorder="1" applyAlignment="1">
      <alignment vertical="center" wrapText="1"/>
    </xf>
    <xf numFmtId="0" fontId="2" fillId="4" borderId="7"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6" xfId="0" applyFont="1" applyFill="1" applyBorder="1" applyAlignment="1">
      <alignment vertical="center" wrapText="1"/>
    </xf>
    <xf numFmtId="0" fontId="2" fillId="4" borderId="16" xfId="0" applyFont="1" applyFill="1" applyBorder="1" applyAlignment="1">
      <alignment vertical="center" wrapText="1"/>
    </xf>
    <xf numFmtId="0" fontId="2" fillId="4" borderId="26" xfId="15" applyFont="1" applyFill="1" applyBorder="1" applyAlignment="1">
      <alignment horizontal="center" vertical="center" wrapText="1"/>
    </xf>
    <xf numFmtId="0" fontId="2" fillId="4" borderId="11" xfId="15" applyFont="1" applyFill="1" applyBorder="1" applyAlignment="1">
      <alignment horizontal="center" vertical="center" wrapText="1"/>
    </xf>
    <xf numFmtId="0" fontId="2" fillId="4" borderId="12" xfId="15" applyFont="1" applyFill="1" applyBorder="1" applyAlignment="1">
      <alignment horizontal="center" vertical="center" wrapText="1"/>
    </xf>
    <xf numFmtId="0" fontId="2" fillId="4" borderId="7" xfId="15" applyFont="1" applyFill="1" applyBorder="1" applyAlignment="1">
      <alignment horizontal="center" vertical="center" wrapText="1"/>
    </xf>
    <xf numFmtId="0" fontId="2" fillId="4" borderId="14" xfId="15" applyFont="1" applyFill="1" applyBorder="1" applyAlignment="1">
      <alignment horizontal="center" vertical="center" wrapText="1"/>
    </xf>
    <xf numFmtId="0" fontId="21" fillId="4" borderId="0" xfId="0" applyFont="1" applyFill="1" applyAlignment="1">
      <alignment horizontal="center" vertical="center"/>
    </xf>
    <xf numFmtId="0" fontId="41" fillId="4" borderId="0" xfId="0" applyFont="1" applyFill="1" applyAlignment="1">
      <alignment horizontal="center" vertical="center"/>
    </xf>
    <xf numFmtId="0" fontId="41" fillId="4" borderId="11" xfId="0" applyFont="1" applyFill="1" applyBorder="1" applyAlignment="1">
      <alignment horizontal="center" vertical="center"/>
    </xf>
    <xf numFmtId="38" fontId="2" fillId="6" borderId="83" xfId="2" applyFont="1" applyFill="1"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28" fillId="6" borderId="0" xfId="15" applyFont="1" applyFill="1" applyAlignment="1">
      <alignment horizontal="center" vertical="center"/>
    </xf>
    <xf numFmtId="0" fontId="21" fillId="0" borderId="96" xfId="0" applyFont="1" applyBorder="1" applyAlignment="1" applyProtection="1">
      <alignment horizontal="left" vertical="center" shrinkToFit="1"/>
      <protection locked="0"/>
    </xf>
    <xf numFmtId="0" fontId="21" fillId="0" borderId="9" xfId="0" applyFont="1" applyBorder="1" applyAlignment="1" applyProtection="1">
      <alignment horizontal="left" vertical="center" shrinkToFit="1"/>
      <protection locked="0"/>
    </xf>
    <xf numFmtId="0" fontId="21" fillId="0" borderId="8" xfId="0" applyFont="1" applyBorder="1" applyAlignment="1" applyProtection="1">
      <alignment horizontal="left" vertical="center" shrinkToFit="1"/>
      <protection locked="0"/>
    </xf>
    <xf numFmtId="0" fontId="7" fillId="0" borderId="97"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1" xfId="0" applyFont="1" applyBorder="1" applyAlignment="1" applyProtection="1">
      <alignment horizontal="left" vertical="center" shrinkToFit="1"/>
      <protection locked="0"/>
    </xf>
    <xf numFmtId="0" fontId="7" fillId="0" borderId="98" xfId="0" applyFont="1" applyBorder="1" applyAlignment="1" applyProtection="1">
      <alignment horizontal="left" vertical="center" shrinkToFit="1"/>
      <protection locked="0"/>
    </xf>
    <xf numFmtId="0" fontId="7" fillId="0" borderId="99"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2" fillId="4" borderId="7" xfId="0" applyFont="1" applyFill="1" applyBorder="1" applyAlignment="1">
      <alignment vertical="center" wrapText="1"/>
    </xf>
    <xf numFmtId="0" fontId="2" fillId="4" borderId="14" xfId="0" applyFont="1" applyFill="1" applyBorder="1" applyAlignment="1">
      <alignment vertical="center" wrapText="1"/>
    </xf>
    <xf numFmtId="0" fontId="14" fillId="6" borderId="0" xfId="15" applyFont="1" applyFill="1" applyAlignment="1">
      <alignment horizontal="center" vertical="center"/>
    </xf>
    <xf numFmtId="38" fontId="10" fillId="0" borderId="65" xfId="2" applyFont="1" applyFill="1" applyBorder="1" applyAlignment="1" applyProtection="1">
      <alignment horizontal="left" vertical="center" wrapText="1"/>
      <protection locked="0"/>
    </xf>
    <xf numFmtId="38" fontId="10" fillId="0" borderId="0" xfId="2" applyFont="1" applyFill="1" applyBorder="1" applyAlignment="1" applyProtection="1">
      <alignment horizontal="left" vertical="center" wrapText="1"/>
      <protection locked="0"/>
    </xf>
    <xf numFmtId="38" fontId="10" fillId="0" borderId="66" xfId="2" applyFont="1" applyFill="1" applyBorder="1" applyAlignment="1" applyProtection="1">
      <alignment horizontal="left" vertical="center" wrapText="1"/>
      <protection locked="0"/>
    </xf>
    <xf numFmtId="38" fontId="10" fillId="0" borderId="61" xfId="2" applyFont="1" applyFill="1" applyBorder="1" applyAlignment="1" applyProtection="1">
      <alignment horizontal="left" vertical="center" wrapText="1"/>
      <protection locked="0"/>
    </xf>
    <xf numFmtId="38" fontId="10" fillId="0" borderId="88" xfId="2" applyFont="1" applyFill="1" applyBorder="1" applyAlignment="1" applyProtection="1">
      <alignment horizontal="left" vertical="center" wrapText="1"/>
      <protection locked="0"/>
    </xf>
    <xf numFmtId="38" fontId="10" fillId="0" borderId="89" xfId="2" applyFont="1" applyFill="1" applyBorder="1" applyAlignment="1" applyProtection="1">
      <alignment horizontal="left" vertical="center" wrapText="1"/>
      <protection locked="0"/>
    </xf>
    <xf numFmtId="0" fontId="10" fillId="4" borderId="7" xfId="0" applyFont="1" applyFill="1" applyBorder="1" applyAlignment="1">
      <alignment vertical="center" wrapText="1"/>
    </xf>
    <xf numFmtId="0" fontId="10" fillId="4" borderId="14" xfId="0" applyFont="1" applyFill="1" applyBorder="1" applyAlignment="1">
      <alignment vertical="center" wrapText="1"/>
    </xf>
    <xf numFmtId="0" fontId="2" fillId="4" borderId="50" xfId="15" applyFont="1" applyFill="1" applyBorder="1" applyAlignment="1">
      <alignment horizontal="center" vertical="center"/>
    </xf>
    <xf numFmtId="0" fontId="2" fillId="4" borderId="51" xfId="15" applyFont="1" applyFill="1" applyBorder="1" applyAlignment="1">
      <alignment horizontal="center" vertical="center"/>
    </xf>
    <xf numFmtId="0" fontId="2" fillId="4" borderId="53" xfId="15" applyFont="1" applyFill="1" applyBorder="1" applyAlignment="1">
      <alignment horizontal="center" vertical="center"/>
    </xf>
    <xf numFmtId="38" fontId="2" fillId="4" borderId="7" xfId="1" applyFont="1" applyFill="1" applyBorder="1" applyAlignment="1" applyProtection="1">
      <alignment vertical="center" wrapText="1"/>
    </xf>
    <xf numFmtId="38" fontId="2" fillId="4" borderId="14" xfId="1" applyFont="1" applyFill="1" applyBorder="1" applyAlignment="1" applyProtection="1">
      <alignment vertical="center" wrapText="1"/>
    </xf>
    <xf numFmtId="38" fontId="2" fillId="4" borderId="62" xfId="1" applyFont="1" applyFill="1" applyBorder="1" applyAlignment="1" applyProtection="1">
      <alignment horizontal="center" vertical="center" wrapText="1"/>
    </xf>
    <xf numFmtId="38" fontId="2" fillId="4" borderId="63" xfId="1" applyFont="1" applyFill="1" applyBorder="1" applyAlignment="1" applyProtection="1">
      <alignment horizontal="center" vertical="center" wrapText="1"/>
    </xf>
    <xf numFmtId="38" fontId="2" fillId="4" borderId="64" xfId="1" applyFont="1" applyFill="1" applyBorder="1" applyAlignment="1" applyProtection="1">
      <alignment horizontal="center" vertical="center" wrapText="1"/>
    </xf>
    <xf numFmtId="38" fontId="2" fillId="4" borderId="6" xfId="1" applyFont="1" applyFill="1" applyBorder="1" applyAlignment="1" applyProtection="1">
      <alignment vertical="center" wrapText="1"/>
    </xf>
    <xf numFmtId="38" fontId="2" fillId="4" borderId="16" xfId="1" applyFont="1" applyFill="1" applyBorder="1" applyAlignment="1" applyProtection="1">
      <alignment vertical="center" wrapText="1"/>
    </xf>
    <xf numFmtId="0" fontId="2" fillId="4" borderId="50" xfId="0" applyFont="1" applyFill="1" applyBorder="1" applyAlignment="1">
      <alignment horizontal="center" vertical="center"/>
    </xf>
    <xf numFmtId="0" fontId="2" fillId="4" borderId="53" xfId="0" applyFont="1" applyFill="1" applyBorder="1" applyAlignment="1">
      <alignment horizontal="center" vertical="center"/>
    </xf>
    <xf numFmtId="38" fontId="2" fillId="6" borderId="50" xfId="1" applyFont="1" applyFill="1" applyBorder="1" applyAlignment="1" applyProtection="1">
      <alignment horizontal="center" vertical="center"/>
    </xf>
    <xf numFmtId="38" fontId="2" fillId="6" borderId="53" xfId="1" applyFont="1" applyFill="1" applyBorder="1" applyAlignment="1" applyProtection="1">
      <alignment horizontal="center" vertical="center"/>
    </xf>
    <xf numFmtId="38" fontId="10" fillId="6" borderId="50" xfId="1" applyFont="1" applyFill="1" applyBorder="1" applyAlignment="1" applyProtection="1">
      <alignment horizontal="center" vertical="center"/>
    </xf>
    <xf numFmtId="38" fontId="10" fillId="6" borderId="53" xfId="1" applyFont="1" applyFill="1" applyBorder="1" applyAlignment="1" applyProtection="1">
      <alignment horizontal="center" vertical="center"/>
    </xf>
    <xf numFmtId="38" fontId="2" fillId="4" borderId="50" xfId="1" applyFont="1" applyFill="1" applyBorder="1" applyAlignment="1" applyProtection="1">
      <alignment horizontal="center" vertical="center"/>
    </xf>
    <xf numFmtId="38" fontId="2" fillId="4" borderId="51" xfId="1" applyFont="1" applyFill="1" applyBorder="1" applyAlignment="1" applyProtection="1">
      <alignment horizontal="center" vertical="center"/>
    </xf>
    <xf numFmtId="38" fontId="2" fillId="4" borderId="53" xfId="1" applyFont="1" applyFill="1" applyBorder="1" applyAlignment="1" applyProtection="1">
      <alignment horizontal="center" vertical="center"/>
    </xf>
    <xf numFmtId="0" fontId="38" fillId="6" borderId="0" xfId="15" applyFont="1" applyFill="1" applyAlignment="1">
      <alignment horizontal="left" vertical="center" wrapText="1" indent="1"/>
    </xf>
    <xf numFmtId="0" fontId="0" fillId="6" borderId="0" xfId="0" applyFill="1" applyAlignment="1">
      <alignment horizontal="left" vertical="center" indent="1"/>
    </xf>
    <xf numFmtId="0" fontId="17" fillId="3" borderId="25" xfId="15" applyFont="1" applyFill="1" applyBorder="1" applyAlignment="1" applyProtection="1">
      <alignment horizontal="center" vertical="center"/>
      <protection locked="0"/>
    </xf>
    <xf numFmtId="0" fontId="14" fillId="0" borderId="4" xfId="15" applyFont="1" applyBorder="1" applyAlignment="1">
      <alignment horizontal="center" vertical="center"/>
    </xf>
    <xf numFmtId="0" fontId="14" fillId="0" borderId="60" xfId="15" applyFont="1" applyBorder="1" applyAlignment="1">
      <alignment horizontal="center" vertical="center"/>
    </xf>
    <xf numFmtId="0" fontId="22" fillId="6" borderId="37" xfId="15" applyFont="1" applyFill="1" applyBorder="1" applyAlignment="1" applyProtection="1">
      <alignment horizontal="left" vertical="center"/>
      <protection locked="0"/>
    </xf>
    <xf numFmtId="0" fontId="22" fillId="6" borderId="36" xfId="15" applyFont="1" applyFill="1" applyBorder="1" applyAlignment="1" applyProtection="1">
      <alignment horizontal="left" vertical="center"/>
      <protection locked="0"/>
    </xf>
    <xf numFmtId="0" fontId="22" fillId="6" borderId="35" xfId="15" applyFont="1" applyFill="1" applyBorder="1" applyAlignment="1" applyProtection="1">
      <alignment horizontal="left" vertical="center"/>
      <protection locked="0"/>
    </xf>
    <xf numFmtId="0" fontId="22" fillId="6" borderId="24" xfId="15" applyFont="1" applyFill="1" applyBorder="1" applyAlignment="1" applyProtection="1">
      <alignment horizontal="left" vertical="center"/>
      <protection locked="0"/>
    </xf>
    <xf numFmtId="0" fontId="22" fillId="6" borderId="0" xfId="15" applyFont="1" applyFill="1" applyAlignment="1" applyProtection="1">
      <alignment horizontal="left" vertical="center"/>
      <protection locked="0"/>
    </xf>
    <xf numFmtId="0" fontId="22" fillId="6" borderId="23" xfId="15" applyFont="1" applyFill="1" applyBorder="1" applyAlignment="1" applyProtection="1">
      <alignment horizontal="left" vertical="center"/>
      <protection locked="0"/>
    </xf>
    <xf numFmtId="0" fontId="22" fillId="6" borderId="31" xfId="15" applyFont="1" applyFill="1" applyBorder="1" applyAlignment="1" applyProtection="1">
      <alignment horizontal="left" vertical="center"/>
      <protection locked="0"/>
    </xf>
    <xf numFmtId="0" fontId="22" fillId="6" borderId="30" xfId="15" applyFont="1" applyFill="1" applyBorder="1" applyAlignment="1" applyProtection="1">
      <alignment horizontal="left" vertical="center"/>
      <protection locked="0"/>
    </xf>
    <xf numFmtId="0" fontId="22" fillId="6" borderId="29" xfId="15" applyFont="1" applyFill="1" applyBorder="1" applyAlignment="1" applyProtection="1">
      <alignment horizontal="left" vertical="center"/>
      <protection locked="0"/>
    </xf>
    <xf numFmtId="0" fontId="4" fillId="6" borderId="22" xfId="15" applyFont="1" applyFill="1" applyBorder="1" applyAlignment="1">
      <alignment horizontal="center" vertical="center" wrapText="1"/>
    </xf>
    <xf numFmtId="0" fontId="4" fillId="6" borderId="25" xfId="15" applyFont="1" applyFill="1" applyBorder="1" applyAlignment="1">
      <alignment horizontal="center" vertical="center" wrapText="1"/>
    </xf>
    <xf numFmtId="0" fontId="4" fillId="6" borderId="32" xfId="15" applyFont="1" applyFill="1" applyBorder="1" applyAlignment="1">
      <alignment horizontal="center" vertical="center" wrapText="1"/>
    </xf>
    <xf numFmtId="0" fontId="4" fillId="6" borderId="24" xfId="15" applyFont="1" applyFill="1" applyBorder="1" applyAlignment="1">
      <alignment horizontal="center" vertical="center" wrapText="1"/>
    </xf>
    <xf numFmtId="0" fontId="4" fillId="6" borderId="0" xfId="15" applyFont="1" applyFill="1" applyAlignment="1">
      <alignment horizontal="center" vertical="center" wrapText="1"/>
    </xf>
    <xf numFmtId="0" fontId="4" fillId="6" borderId="23" xfId="15" applyFont="1" applyFill="1" applyBorder="1" applyAlignment="1">
      <alignment horizontal="center" vertical="center" wrapText="1"/>
    </xf>
    <xf numFmtId="0" fontId="4" fillId="6" borderId="31" xfId="15" applyFont="1" applyFill="1" applyBorder="1" applyAlignment="1">
      <alignment horizontal="center" vertical="center" wrapText="1"/>
    </xf>
    <xf numFmtId="0" fontId="4" fillId="6" borderId="30" xfId="15" applyFont="1" applyFill="1" applyBorder="1" applyAlignment="1">
      <alignment horizontal="center" vertical="center" wrapText="1"/>
    </xf>
    <xf numFmtId="0" fontId="4" fillId="6" borderId="29" xfId="15" applyFont="1" applyFill="1" applyBorder="1" applyAlignment="1">
      <alignment horizontal="center" vertical="center" wrapText="1"/>
    </xf>
    <xf numFmtId="0" fontId="22" fillId="6" borderId="22" xfId="15" applyFont="1" applyFill="1" applyBorder="1" applyAlignment="1" applyProtection="1">
      <alignment horizontal="left" vertical="center" wrapText="1"/>
      <protection locked="0"/>
    </xf>
    <xf numFmtId="0" fontId="21" fillId="6" borderId="25" xfId="15" applyFont="1" applyFill="1" applyBorder="1" applyAlignment="1" applyProtection="1">
      <alignment horizontal="left" vertical="center" wrapText="1"/>
      <protection locked="0"/>
    </xf>
    <xf numFmtId="0" fontId="21" fillId="6" borderId="32" xfId="15" applyFont="1" applyFill="1" applyBorder="1" applyAlignment="1" applyProtection="1">
      <alignment horizontal="left" vertical="center" wrapText="1"/>
      <protection locked="0"/>
    </xf>
    <xf numFmtId="0" fontId="21" fillId="6" borderId="24" xfId="15" applyFont="1" applyFill="1" applyBorder="1" applyAlignment="1" applyProtection="1">
      <alignment horizontal="left" vertical="center" wrapText="1"/>
      <protection locked="0"/>
    </xf>
    <xf numFmtId="0" fontId="21" fillId="6" borderId="0" xfId="15" applyFont="1" applyFill="1" applyAlignment="1" applyProtection="1">
      <alignment horizontal="left" vertical="center" wrapText="1"/>
      <protection locked="0"/>
    </xf>
    <xf numFmtId="0" fontId="21" fillId="6" borderId="23" xfId="15" applyFont="1" applyFill="1" applyBorder="1" applyAlignment="1" applyProtection="1">
      <alignment horizontal="left" vertical="center" wrapText="1"/>
      <protection locked="0"/>
    </xf>
    <xf numFmtId="0" fontId="21" fillId="6" borderId="31" xfId="15" applyFont="1" applyFill="1" applyBorder="1" applyAlignment="1" applyProtection="1">
      <alignment horizontal="left" vertical="center" wrapText="1"/>
      <protection locked="0"/>
    </xf>
    <xf numFmtId="0" fontId="21" fillId="6" borderId="30" xfId="15" applyFont="1" applyFill="1" applyBorder="1" applyAlignment="1" applyProtection="1">
      <alignment horizontal="left" vertical="center" wrapText="1"/>
      <protection locked="0"/>
    </xf>
    <xf numFmtId="0" fontId="21" fillId="6" borderId="29" xfId="15" applyFont="1" applyFill="1" applyBorder="1" applyAlignment="1" applyProtection="1">
      <alignment horizontal="left" vertical="center" wrapText="1"/>
      <protection locked="0"/>
    </xf>
    <xf numFmtId="0" fontId="4" fillId="6" borderId="0" xfId="15" applyFont="1" applyFill="1">
      <alignment vertical="center"/>
    </xf>
    <xf numFmtId="0" fontId="22" fillId="6" borderId="24" xfId="15" applyFont="1" applyFill="1" applyBorder="1" applyAlignment="1">
      <alignment horizontal="right" vertical="center"/>
    </xf>
    <xf numFmtId="0" fontId="22" fillId="6" borderId="0" xfId="15" applyFont="1" applyFill="1" applyAlignment="1">
      <alignment horizontal="right" vertical="center"/>
    </xf>
    <xf numFmtId="0" fontId="22" fillId="6" borderId="40" xfId="15" applyFont="1" applyFill="1" applyBorder="1" applyAlignment="1">
      <alignment horizontal="right" vertical="center"/>
    </xf>
    <xf numFmtId="0" fontId="22" fillId="6" borderId="39" xfId="15" applyFont="1" applyFill="1" applyBorder="1" applyAlignment="1">
      <alignment horizontal="right" vertical="center"/>
    </xf>
    <xf numFmtId="0" fontId="22" fillId="6" borderId="0" xfId="15" applyFont="1" applyFill="1" applyAlignment="1" applyProtection="1">
      <alignment horizontal="center" vertical="center"/>
      <protection locked="0"/>
    </xf>
    <xf numFmtId="0" fontId="22" fillId="6" borderId="39" xfId="15" applyFont="1" applyFill="1" applyBorder="1" applyAlignment="1" applyProtection="1">
      <alignment horizontal="center" vertical="center"/>
      <protection locked="0"/>
    </xf>
    <xf numFmtId="0" fontId="22" fillId="6" borderId="0" xfId="15" applyFont="1" applyFill="1" applyAlignment="1">
      <alignment horizontal="left" vertical="center"/>
    </xf>
    <xf numFmtId="0" fontId="22" fillId="6" borderId="47" xfId="15" applyFont="1" applyFill="1" applyBorder="1" applyAlignment="1">
      <alignment horizontal="left" vertical="center"/>
    </xf>
    <xf numFmtId="0" fontId="22" fillId="6" borderId="39" xfId="15" applyFont="1" applyFill="1" applyBorder="1" applyAlignment="1">
      <alignment horizontal="left" vertical="center"/>
    </xf>
    <xf numFmtId="0" fontId="22" fillId="6" borderId="45" xfId="15" applyFont="1" applyFill="1" applyBorder="1" applyAlignment="1">
      <alignment horizontal="left" vertical="center"/>
    </xf>
    <xf numFmtId="0" fontId="22" fillId="6" borderId="46" xfId="15" applyFont="1" applyFill="1" applyBorder="1">
      <alignment vertical="center"/>
    </xf>
    <xf numFmtId="0" fontId="22" fillId="6" borderId="36" xfId="15" applyFont="1" applyFill="1" applyBorder="1">
      <alignment vertical="center"/>
    </xf>
    <xf numFmtId="0" fontId="22" fillId="6" borderId="35" xfId="15" applyFont="1" applyFill="1" applyBorder="1">
      <alignment vertical="center"/>
    </xf>
    <xf numFmtId="0" fontId="22" fillId="6" borderId="44" xfId="15" applyFont="1" applyFill="1" applyBorder="1">
      <alignment vertical="center"/>
    </xf>
    <xf numFmtId="0" fontId="22" fillId="6" borderId="39" xfId="15" applyFont="1" applyFill="1" applyBorder="1">
      <alignment vertical="center"/>
    </xf>
    <xf numFmtId="0" fontId="22" fillId="6" borderId="38" xfId="15" applyFont="1" applyFill="1" applyBorder="1">
      <alignment vertical="center"/>
    </xf>
    <xf numFmtId="0" fontId="22" fillId="6" borderId="37" xfId="15" applyFont="1" applyFill="1" applyBorder="1" applyAlignment="1" applyProtection="1">
      <alignment horizontal="left" vertical="center" wrapText="1"/>
      <protection locked="0"/>
    </xf>
    <xf numFmtId="0" fontId="22" fillId="6" borderId="24" xfId="15" applyFont="1" applyFill="1" applyBorder="1" applyAlignment="1" applyProtection="1">
      <alignment horizontal="left" vertical="center" wrapText="1"/>
      <protection locked="0"/>
    </xf>
    <xf numFmtId="0" fontId="22" fillId="6" borderId="40" xfId="15" applyFont="1" applyFill="1" applyBorder="1" applyAlignment="1" applyProtection="1">
      <alignment horizontal="left" vertical="center"/>
      <protection locked="0"/>
    </xf>
    <xf numFmtId="0" fontId="22" fillId="6" borderId="39" xfId="15" applyFont="1" applyFill="1" applyBorder="1" applyAlignment="1" applyProtection="1">
      <alignment horizontal="left" vertical="center"/>
      <protection locked="0"/>
    </xf>
    <xf numFmtId="0" fontId="22" fillId="6" borderId="38" xfId="15" applyFont="1" applyFill="1" applyBorder="1" applyAlignment="1" applyProtection="1">
      <alignment horizontal="left" vertical="center"/>
      <protection locked="0"/>
    </xf>
    <xf numFmtId="0" fontId="22" fillId="6" borderId="74" xfId="15" applyFont="1"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2" fillId="6" borderId="77" xfId="15" applyFont="1"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22" fillId="6" borderId="80" xfId="15" applyFont="1"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4" fillId="6" borderId="0" xfId="15" applyFont="1" applyFill="1" applyAlignment="1">
      <alignment horizontal="center" vertical="center"/>
    </xf>
    <xf numFmtId="0" fontId="4" fillId="6" borderId="22" xfId="15" applyFont="1" applyFill="1" applyBorder="1" applyAlignment="1">
      <alignment horizontal="center" vertical="center"/>
    </xf>
    <xf numFmtId="0" fontId="4" fillId="6" borderId="25" xfId="15" applyFont="1" applyFill="1" applyBorder="1" applyAlignment="1">
      <alignment horizontal="center" vertical="center"/>
    </xf>
    <xf numFmtId="0" fontId="4" fillId="6" borderId="32" xfId="15" applyFont="1" applyFill="1" applyBorder="1" applyAlignment="1">
      <alignment horizontal="center" vertical="center"/>
    </xf>
    <xf numFmtId="0" fontId="4" fillId="6" borderId="24" xfId="15" applyFont="1" applyFill="1" applyBorder="1" applyAlignment="1">
      <alignment horizontal="center" vertical="center"/>
    </xf>
    <xf numFmtId="0" fontId="4" fillId="6" borderId="23" xfId="15" applyFont="1" applyFill="1" applyBorder="1" applyAlignment="1">
      <alignment horizontal="center" vertical="center"/>
    </xf>
    <xf numFmtId="177" fontId="22" fillId="8" borderId="49" xfId="15" applyNumberFormat="1" applyFont="1" applyFill="1" applyBorder="1" applyAlignment="1">
      <alignment horizontal="left" vertical="center"/>
    </xf>
    <xf numFmtId="0" fontId="4" fillId="6" borderId="31" xfId="15" applyFont="1" applyFill="1" applyBorder="1" applyAlignment="1">
      <alignment horizontal="center" vertical="center"/>
    </xf>
    <xf numFmtId="0" fontId="4" fillId="6" borderId="30" xfId="15" applyFont="1" applyFill="1" applyBorder="1" applyAlignment="1">
      <alignment horizontal="center" vertical="center"/>
    </xf>
    <xf numFmtId="0" fontId="4" fillId="6" borderId="29" xfId="15" applyFont="1" applyFill="1" applyBorder="1" applyAlignment="1">
      <alignment horizontal="center" vertical="center"/>
    </xf>
    <xf numFmtId="177" fontId="22" fillId="8" borderId="22" xfId="15" applyNumberFormat="1" applyFont="1" applyFill="1" applyBorder="1" applyAlignment="1">
      <alignment horizontal="left" vertical="center"/>
    </xf>
    <xf numFmtId="177" fontId="22" fillId="8" borderId="25" xfId="15" applyNumberFormat="1" applyFont="1" applyFill="1" applyBorder="1" applyAlignment="1">
      <alignment horizontal="left" vertical="center"/>
    </xf>
    <xf numFmtId="177" fontId="22" fillId="8" borderId="32" xfId="15" applyNumberFormat="1" applyFont="1" applyFill="1" applyBorder="1" applyAlignment="1">
      <alignment horizontal="left" vertical="center"/>
    </xf>
    <xf numFmtId="177" fontId="22" fillId="8" borderId="24" xfId="15" applyNumberFormat="1" applyFont="1" applyFill="1" applyBorder="1" applyAlignment="1">
      <alignment horizontal="left" vertical="center"/>
    </xf>
    <xf numFmtId="177" fontId="22" fillId="8" borderId="0" xfId="15" applyNumberFormat="1" applyFont="1" applyFill="1" applyAlignment="1">
      <alignment horizontal="left" vertical="center"/>
    </xf>
    <xf numFmtId="177" fontId="22" fillId="8" borderId="23" xfId="15" applyNumberFormat="1" applyFont="1" applyFill="1" applyBorder="1" applyAlignment="1">
      <alignment horizontal="left" vertical="center"/>
    </xf>
    <xf numFmtId="177" fontId="22" fillId="8" borderId="31" xfId="15" applyNumberFormat="1" applyFont="1" applyFill="1" applyBorder="1" applyAlignment="1">
      <alignment horizontal="left" vertical="center"/>
    </xf>
    <xf numFmtId="177" fontId="22" fillId="8" borderId="30" xfId="15" applyNumberFormat="1" applyFont="1" applyFill="1" applyBorder="1" applyAlignment="1">
      <alignment horizontal="left" vertical="center"/>
    </xf>
    <xf numFmtId="177" fontId="22" fillId="8" borderId="29" xfId="15" applyNumberFormat="1" applyFont="1" applyFill="1" applyBorder="1" applyAlignment="1">
      <alignment horizontal="left" vertical="center"/>
    </xf>
    <xf numFmtId="0" fontId="4" fillId="6" borderId="48" xfId="15" applyFont="1" applyFill="1" applyBorder="1" applyAlignment="1">
      <alignment horizontal="center" vertical="center" textRotation="255"/>
    </xf>
    <xf numFmtId="0" fontId="4" fillId="6" borderId="34" xfId="15" applyFont="1" applyFill="1" applyBorder="1" applyAlignment="1">
      <alignment horizontal="center" vertical="center" textRotation="255"/>
    </xf>
    <xf numFmtId="0" fontId="4" fillId="6" borderId="33" xfId="15" applyFont="1" applyFill="1" applyBorder="1" applyAlignment="1">
      <alignment horizontal="center" vertical="center" textRotation="255"/>
    </xf>
    <xf numFmtId="0" fontId="4" fillId="6" borderId="39" xfId="15" applyFont="1" applyFill="1" applyBorder="1" applyAlignment="1">
      <alignment horizontal="center" vertical="center"/>
    </xf>
    <xf numFmtId="0" fontId="4" fillId="6" borderId="38" xfId="15" applyFont="1" applyFill="1" applyBorder="1" applyAlignment="1">
      <alignment horizontal="center" vertical="center"/>
    </xf>
    <xf numFmtId="0" fontId="4" fillId="6" borderId="36" xfId="15" applyFont="1" applyFill="1" applyBorder="1" applyAlignment="1">
      <alignment horizontal="center" vertical="center"/>
    </xf>
    <xf numFmtId="0" fontId="4" fillId="6" borderId="35" xfId="15" applyFont="1" applyFill="1" applyBorder="1" applyAlignment="1">
      <alignment horizontal="center" vertical="center"/>
    </xf>
    <xf numFmtId="177" fontId="22" fillId="8" borderId="37" xfId="15" applyNumberFormat="1" applyFont="1" applyFill="1" applyBorder="1" applyAlignment="1">
      <alignment horizontal="left" vertical="center"/>
    </xf>
    <xf numFmtId="177" fontId="22" fillId="8" borderId="36" xfId="15" applyNumberFormat="1" applyFont="1" applyFill="1" applyBorder="1" applyAlignment="1">
      <alignment horizontal="left" vertical="center"/>
    </xf>
    <xf numFmtId="177" fontId="22" fillId="8" borderId="35" xfId="15" applyNumberFormat="1" applyFont="1" applyFill="1" applyBorder="1" applyAlignment="1">
      <alignment horizontal="left" vertical="center"/>
    </xf>
    <xf numFmtId="177" fontId="22" fillId="8" borderId="40" xfId="15" applyNumberFormat="1" applyFont="1" applyFill="1" applyBorder="1" applyAlignment="1">
      <alignment horizontal="left" vertical="center"/>
    </xf>
    <xf numFmtId="177" fontId="22" fillId="8" borderId="39" xfId="15" applyNumberFormat="1" applyFont="1" applyFill="1" applyBorder="1" applyAlignment="1">
      <alignment horizontal="left" vertical="center"/>
    </xf>
    <xf numFmtId="177" fontId="22" fillId="8" borderId="38" xfId="15" applyNumberFormat="1" applyFont="1" applyFill="1" applyBorder="1" applyAlignment="1">
      <alignment horizontal="left" vertical="center"/>
    </xf>
    <xf numFmtId="0" fontId="4" fillId="6" borderId="42" xfId="15" applyFont="1" applyFill="1" applyBorder="1" applyAlignment="1">
      <alignment horizontal="center" vertical="center" wrapText="1"/>
    </xf>
    <xf numFmtId="0" fontId="4" fillId="6" borderId="41" xfId="15" applyFont="1" applyFill="1" applyBorder="1" applyAlignment="1">
      <alignment horizontal="center" vertical="center" wrapText="1"/>
    </xf>
    <xf numFmtId="0" fontId="4" fillId="6" borderId="43" xfId="15" applyFont="1" applyFill="1" applyBorder="1" applyAlignment="1">
      <alignment horizontal="center" vertical="center" wrapText="1"/>
    </xf>
    <xf numFmtId="179" fontId="38" fillId="8" borderId="22" xfId="15" applyNumberFormat="1" applyFont="1" applyFill="1" applyBorder="1" applyAlignment="1">
      <alignment horizontal="center" vertical="center"/>
    </xf>
    <xf numFmtId="179" fontId="38" fillId="8" borderId="25" xfId="15" applyNumberFormat="1" applyFont="1" applyFill="1" applyBorder="1" applyAlignment="1">
      <alignment horizontal="center" vertical="center"/>
    </xf>
    <xf numFmtId="179" fontId="39" fillId="8" borderId="25" xfId="0" applyNumberFormat="1" applyFont="1" applyFill="1" applyBorder="1" applyAlignment="1">
      <alignment horizontal="center" vertical="center"/>
    </xf>
    <xf numFmtId="179" fontId="39" fillId="8" borderId="73" xfId="0" applyNumberFormat="1" applyFont="1" applyFill="1" applyBorder="1" applyAlignment="1">
      <alignment horizontal="center" vertical="center"/>
    </xf>
    <xf numFmtId="179" fontId="38" fillId="8" borderId="24" xfId="15" applyNumberFormat="1" applyFont="1" applyFill="1" applyBorder="1" applyAlignment="1">
      <alignment horizontal="center" vertical="center"/>
    </xf>
    <xf numFmtId="179" fontId="38" fillId="8" borderId="0" xfId="15" applyNumberFormat="1" applyFont="1" applyFill="1" applyAlignment="1">
      <alignment horizontal="center" vertical="center"/>
    </xf>
    <xf numFmtId="179" fontId="39" fillId="8" borderId="0" xfId="0" applyNumberFormat="1" applyFont="1" applyFill="1" applyAlignment="1">
      <alignment horizontal="center" vertical="center"/>
    </xf>
    <xf numFmtId="179" fontId="39" fillId="8" borderId="47" xfId="0" applyNumberFormat="1" applyFont="1" applyFill="1" applyBorder="1" applyAlignment="1">
      <alignment horizontal="center" vertical="center"/>
    </xf>
    <xf numFmtId="179" fontId="38" fillId="8" borderId="40" xfId="15" applyNumberFormat="1" applyFont="1" applyFill="1" applyBorder="1" applyAlignment="1">
      <alignment horizontal="center" vertical="center"/>
    </xf>
    <xf numFmtId="179" fontId="38" fillId="8" borderId="39" xfId="15" applyNumberFormat="1" applyFont="1" applyFill="1" applyBorder="1" applyAlignment="1">
      <alignment horizontal="center" vertical="center"/>
    </xf>
    <xf numFmtId="179" fontId="39" fillId="8" borderId="39" xfId="0" applyNumberFormat="1" applyFont="1" applyFill="1" applyBorder="1" applyAlignment="1">
      <alignment horizontal="center" vertical="center"/>
    </xf>
    <xf numFmtId="179" fontId="39" fillId="8" borderId="45" xfId="0" applyNumberFormat="1" applyFont="1" applyFill="1" applyBorder="1" applyAlignment="1">
      <alignment horizontal="center" vertical="center"/>
    </xf>
    <xf numFmtId="0" fontId="22" fillId="6" borderId="25" xfId="15" applyFont="1" applyFill="1" applyBorder="1" applyAlignment="1">
      <alignment horizontal="center" vertical="center"/>
    </xf>
    <xf numFmtId="0" fontId="0" fillId="0" borderId="25" xfId="0" applyBorder="1" applyAlignment="1">
      <alignment horizontal="center" vertical="center"/>
    </xf>
    <xf numFmtId="0" fontId="22" fillId="6" borderId="0" xfId="15" applyFont="1" applyFill="1" applyAlignment="1">
      <alignment horizontal="center" vertical="center"/>
    </xf>
    <xf numFmtId="0" fontId="0" fillId="0" borderId="0" xfId="0" applyAlignment="1">
      <alignment horizontal="center" vertical="center"/>
    </xf>
    <xf numFmtId="0" fontId="22" fillId="6" borderId="39" xfId="15" applyFont="1" applyFill="1" applyBorder="1" applyAlignment="1">
      <alignment horizontal="center" vertical="center"/>
    </xf>
    <xf numFmtId="0" fontId="0" fillId="0" borderId="39" xfId="0" applyBorder="1" applyAlignment="1">
      <alignment horizontal="center" vertical="center"/>
    </xf>
    <xf numFmtId="179" fontId="38" fillId="8" borderId="67" xfId="15" applyNumberFormat="1" applyFont="1" applyFill="1" applyBorder="1" applyAlignment="1">
      <alignment horizontal="center" vertical="center"/>
    </xf>
    <xf numFmtId="179" fontId="39" fillId="8" borderId="68" xfId="0" applyNumberFormat="1" applyFont="1" applyFill="1" applyBorder="1" applyAlignment="1">
      <alignment horizontal="center" vertical="center"/>
    </xf>
    <xf numFmtId="179" fontId="38" fillId="8" borderId="69" xfId="15" applyNumberFormat="1" applyFont="1" applyFill="1" applyBorder="1" applyAlignment="1">
      <alignment horizontal="center" vertical="center"/>
    </xf>
    <xf numFmtId="179" fontId="39" fillId="8" borderId="70" xfId="0" applyNumberFormat="1" applyFont="1" applyFill="1" applyBorder="1" applyAlignment="1">
      <alignment horizontal="center" vertical="center"/>
    </xf>
    <xf numFmtId="179" fontId="38" fillId="8" borderId="71" xfId="15" applyNumberFormat="1" applyFont="1" applyFill="1" applyBorder="1" applyAlignment="1">
      <alignment horizontal="center" vertical="center"/>
    </xf>
    <xf numFmtId="179" fontId="39" fillId="8" borderId="72" xfId="0" applyNumberFormat="1" applyFont="1" applyFill="1" applyBorder="1" applyAlignment="1">
      <alignment horizontal="center" vertical="center"/>
    </xf>
    <xf numFmtId="0" fontId="24" fillId="6" borderId="0" xfId="15" applyFont="1" applyFill="1" applyAlignment="1">
      <alignment horizontal="center" vertical="center"/>
    </xf>
    <xf numFmtId="0" fontId="2" fillId="6" borderId="0" xfId="0" applyFont="1" applyFill="1" applyAlignment="1">
      <alignment horizontal="center" vertical="center"/>
    </xf>
    <xf numFmtId="0" fontId="4" fillId="6" borderId="7" xfId="15" applyFont="1" applyFill="1" applyBorder="1" applyAlignment="1">
      <alignment horizontal="left" vertical="center"/>
    </xf>
    <xf numFmtId="0" fontId="4" fillId="6" borderId="14" xfId="15" applyFont="1" applyFill="1" applyBorder="1" applyAlignment="1">
      <alignment horizontal="left" vertical="center"/>
    </xf>
    <xf numFmtId="0" fontId="4" fillId="6" borderId="3" xfId="15" applyFont="1" applyFill="1" applyBorder="1" applyAlignment="1">
      <alignment horizontal="left" vertical="center"/>
    </xf>
    <xf numFmtId="0" fontId="22" fillId="6" borderId="2" xfId="15" applyFont="1" applyFill="1" applyBorder="1" applyAlignment="1" applyProtection="1">
      <alignment horizontal="left" vertical="center" shrinkToFit="1"/>
      <protection locked="0"/>
    </xf>
    <xf numFmtId="0" fontId="4" fillId="6" borderId="13" xfId="15" applyFont="1" applyFill="1" applyBorder="1" applyAlignment="1">
      <alignment horizontal="left" vertical="center"/>
    </xf>
    <xf numFmtId="20" fontId="4" fillId="6" borderId="13" xfId="15" applyNumberFormat="1" applyFont="1" applyFill="1" applyBorder="1" applyAlignment="1">
      <alignment horizontal="left" vertical="center"/>
    </xf>
    <xf numFmtId="0" fontId="10" fillId="6" borderId="0" xfId="0" applyFont="1" applyFill="1" applyAlignment="1">
      <alignment horizontal="center" vertical="center"/>
    </xf>
    <xf numFmtId="0" fontId="4" fillId="6" borderId="0" xfId="15" applyFont="1" applyFill="1" applyAlignment="1">
      <alignment horizontal="left" vertical="center"/>
    </xf>
    <xf numFmtId="0" fontId="34" fillId="6" borderId="0" xfId="16" applyFont="1" applyFill="1" applyBorder="1" applyAlignment="1" applyProtection="1">
      <alignment horizontal="left" vertical="center"/>
    </xf>
  </cellXfs>
  <cellStyles count="18">
    <cellStyle name="ハイパーリンク" xfId="16" builtinId="8"/>
    <cellStyle name="桁区切り" xfId="1" builtinId="6"/>
    <cellStyle name="桁区切り 2" xfId="3" xr:uid="{00000000-0005-0000-0000-000002000000}"/>
    <cellStyle name="桁区切り 2 2" xfId="4" xr:uid="{00000000-0005-0000-0000-000003000000}"/>
    <cellStyle name="桁区切り 2 3" xfId="5" xr:uid="{00000000-0005-0000-0000-000004000000}"/>
    <cellStyle name="桁区切り 3" xfId="6" xr:uid="{00000000-0005-0000-0000-000005000000}"/>
    <cellStyle name="桁区切り 4" xfId="7" xr:uid="{00000000-0005-0000-0000-000006000000}"/>
    <cellStyle name="桁区切り 5" xfId="2" xr:uid="{00000000-0005-0000-0000-000007000000}"/>
    <cellStyle name="通貨 2" xfId="8" xr:uid="{00000000-0005-0000-0000-000008000000}"/>
    <cellStyle name="標準" xfId="0" builtinId="0"/>
    <cellStyle name="標準 2" xfId="9" xr:uid="{00000000-0005-0000-0000-00000A000000}"/>
    <cellStyle name="標準 2 2" xfId="10" xr:uid="{00000000-0005-0000-0000-00000B000000}"/>
    <cellStyle name="標準 2 2 2" xfId="11" xr:uid="{00000000-0005-0000-0000-00000C000000}"/>
    <cellStyle name="標準 3" xfId="12" xr:uid="{00000000-0005-0000-0000-00000D000000}"/>
    <cellStyle name="標準 4" xfId="13" xr:uid="{00000000-0005-0000-0000-00000E000000}"/>
    <cellStyle name="標準 5" xfId="14" xr:uid="{00000000-0005-0000-0000-00000F000000}"/>
    <cellStyle name="標準 6" xfId="15" xr:uid="{00000000-0005-0000-0000-000010000000}"/>
    <cellStyle name="標準 7" xfId="17" xr:uid="{00000000-0005-0000-0000-00001100000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526144</xdr:colOff>
      <xdr:row>33</xdr:row>
      <xdr:rowOff>216808</xdr:rowOff>
    </xdr:from>
    <xdr:ext cx="3781425" cy="3408136"/>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10170887" y="7880351"/>
          <a:ext cx="3781425" cy="3408136"/>
        </a:xfrm>
        <a:prstGeom prst="wedgeRoundRectCallout">
          <a:avLst>
            <a:gd name="adj1" fmla="val -49655"/>
            <a:gd name="adj2" fmla="val -188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36000" rIns="36000" rtlCol="0" anchor="t">
          <a:noAutofit/>
        </a:bodyPr>
        <a:lstStyle/>
        <a:p>
          <a:r>
            <a:rPr lang="ja-JP" altLang="en-US" sz="1100" b="0" i="0">
              <a:solidFill>
                <a:schemeClr val="dk1"/>
              </a:solidFill>
              <a:effectLst/>
              <a:latin typeface="+mn-lt"/>
              <a:ea typeface="+mn-ea"/>
              <a:cs typeface="+mn-cs"/>
            </a:rPr>
            <a:t>交付金申請上限額について</a:t>
          </a:r>
        </a:p>
        <a:p>
          <a:r>
            <a:rPr lang="ja-JP" altLang="en-US"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・活動別の交付金申請上限額は、実績で再計算されます。</a:t>
          </a:r>
          <a:endParaRPr lang="ja-JP" altLang="ja-JP">
            <a:effectLst/>
          </a:endParaRPr>
        </a:p>
        <a:p>
          <a:r>
            <a:rPr lang="ja-JP" altLang="ja-JP" sz="1100" b="0" i="0">
              <a:solidFill>
                <a:schemeClr val="dk1"/>
              </a:solidFill>
              <a:effectLst/>
              <a:latin typeface="+mn-lt"/>
              <a:ea typeface="+mn-ea"/>
              <a:cs typeface="+mn-cs"/>
            </a:rPr>
            <a:t>（予算計画時の上限額で固定されるわけではありません。実績が優先されます。）</a:t>
          </a:r>
          <a:endParaRPr lang="ja-JP" altLang="ja-JP">
            <a:effectLst/>
          </a:endParaRPr>
        </a:p>
        <a:p>
          <a:r>
            <a:rPr lang="ja-JP" altLang="ja-JP"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・交付金申請上限額よりも対象経費の合計額が下回った場合、対象経費の合計額が交付申請上限額となります。</a:t>
          </a:r>
          <a:endParaRPr lang="ja-JP" altLang="ja-JP">
            <a:effectLst/>
          </a:endParaRP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a:t>
          </a:r>
          <a:r>
            <a:rPr lang="ja-JP" altLang="en-US" sz="1100" b="0" i="0">
              <a:solidFill>
                <a:sysClr val="windowText" lastClr="000000"/>
              </a:solidFill>
              <a:effectLst/>
              <a:latin typeface="+mn-lt"/>
              <a:ea typeface="+mn-ea"/>
              <a:cs typeface="+mn-cs"/>
            </a:rPr>
            <a:t>同一申請額区分内では交付金の付け替えが可能なため、実績での交付金申請上限額の範囲内であれば、内示を受けた交付金額を超えて、交付金を申請することができます。</a:t>
          </a:r>
        </a:p>
        <a:p>
          <a:r>
            <a:rPr lang="ja-JP" altLang="en-US" sz="1100" b="0" i="0">
              <a:solidFill>
                <a:sysClr val="windowText" lastClr="000000"/>
              </a:solidFill>
              <a:effectLst/>
              <a:latin typeface="+mn-lt"/>
              <a:ea typeface="+mn-ea"/>
              <a:cs typeface="+mn-cs"/>
            </a:rPr>
            <a:t>ただし、その場合、同一区分内の他の活動への交付金が減額されることになります。（申請額区分の交付金内示合計額を超えて申請することはできません。）</a:t>
          </a:r>
        </a:p>
        <a:p>
          <a:r>
            <a:rPr lang="ja-JP" altLang="en-US" sz="1100" b="0" i="0">
              <a:solidFill>
                <a:sysClr val="windowText" lastClr="000000"/>
              </a:solidFill>
              <a:effectLst/>
              <a:latin typeface="+mn-lt"/>
              <a:ea typeface="+mn-ea"/>
              <a:cs typeface="+mn-cs"/>
            </a:rPr>
            <a:t> </a:t>
          </a:r>
        </a:p>
      </xdr:txBody>
    </xdr:sp>
    <xdr:clientData/>
  </xdr:oneCellAnchor>
  <xdr:twoCellAnchor>
    <xdr:from>
      <xdr:col>0</xdr:col>
      <xdr:colOff>127000</xdr:colOff>
      <xdr:row>2</xdr:row>
      <xdr:rowOff>0</xdr:rowOff>
    </xdr:from>
    <xdr:to>
      <xdr:col>5</xdr:col>
      <xdr:colOff>181428</xdr:colOff>
      <xdr:row>6</xdr:row>
      <xdr:rowOff>187100</xdr:rowOff>
    </xdr:to>
    <xdr:sp macro="" textlink="">
      <xdr:nvSpPr>
        <xdr:cNvPr id="5" name="吹き出し: 下矢印 4">
          <a:extLst>
            <a:ext uri="{FF2B5EF4-FFF2-40B4-BE49-F238E27FC236}">
              <a16:creationId xmlns:a16="http://schemas.microsoft.com/office/drawing/2014/main" id="{00000000-0008-0000-0100-000005000000}"/>
            </a:ext>
          </a:extLst>
        </xdr:cNvPr>
        <xdr:cNvSpPr/>
      </xdr:nvSpPr>
      <xdr:spPr>
        <a:xfrm>
          <a:off x="127000" y="589643"/>
          <a:ext cx="2966357" cy="1130528"/>
        </a:xfrm>
        <a:prstGeom prst="downArrowCallout">
          <a:avLst>
            <a:gd name="adj1" fmla="val 18889"/>
            <a:gd name="adj2" fmla="val 25000"/>
            <a:gd name="adj3" fmla="val 15773"/>
            <a:gd name="adj4" fmla="val 6687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区分番号は、右側の区分表</a:t>
          </a:r>
          <a:r>
            <a:rPr kumimoji="1" lang="en-US" altLang="ja-JP" sz="1100" b="1">
              <a:solidFill>
                <a:srgbClr val="FF0000"/>
              </a:solidFill>
            </a:rPr>
            <a:t>【</a:t>
          </a:r>
          <a:r>
            <a:rPr kumimoji="1" lang="ja-JP" altLang="en-US" sz="1100" b="1">
              <a:solidFill>
                <a:srgbClr val="FF0000"/>
              </a:solidFill>
            </a:rPr>
            <a:t>区分番号</a:t>
          </a:r>
          <a:r>
            <a:rPr kumimoji="1" lang="en-US" altLang="ja-JP" sz="1100" b="1">
              <a:solidFill>
                <a:srgbClr val="FF0000"/>
              </a:solidFill>
            </a:rPr>
            <a:t>】</a:t>
          </a:r>
          <a:r>
            <a:rPr kumimoji="1" lang="ja-JP" altLang="en-US" sz="1100" b="1">
              <a:solidFill>
                <a:sysClr val="windowText" lastClr="000000"/>
              </a:solidFill>
            </a:rPr>
            <a:t>より、作成する事業のの番号を入力してください。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「中区分」および「小区分」が自動表示されます。</a:t>
          </a:r>
        </a:p>
      </xdr:txBody>
    </xdr:sp>
    <xdr:clientData/>
  </xdr:twoCellAnchor>
  <xdr:twoCellAnchor>
    <xdr:from>
      <xdr:col>19</xdr:col>
      <xdr:colOff>616858</xdr:colOff>
      <xdr:row>1</xdr:row>
      <xdr:rowOff>27213</xdr:rowOff>
    </xdr:from>
    <xdr:to>
      <xdr:col>21</xdr:col>
      <xdr:colOff>130629</xdr:colOff>
      <xdr:row>30</xdr:row>
      <xdr:rowOff>206829</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4267544" y="190499"/>
          <a:ext cx="863599" cy="702673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609608</xdr:colOff>
      <xdr:row>33</xdr:row>
      <xdr:rowOff>188684</xdr:rowOff>
    </xdr:from>
    <xdr:ext cx="2781300" cy="823687"/>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4260294" y="7852227"/>
          <a:ext cx="2781300" cy="823687"/>
        </a:xfrm>
        <a:prstGeom prst="wedgeRoundRectCallout">
          <a:avLst>
            <a:gd name="adj1" fmla="val -22492"/>
            <a:gd name="adj2" fmla="val -9934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rPr>
            <a:t>【</a:t>
          </a:r>
          <a:r>
            <a:rPr kumimoji="1" lang="ja-JP" altLang="en-US" sz="1100" u="sng">
              <a:solidFill>
                <a:sysClr val="windowText" lastClr="000000"/>
              </a:solidFill>
            </a:rPr>
            <a:t>区分表・区分番号</a:t>
          </a:r>
          <a:r>
            <a:rPr kumimoji="1" lang="en-US" altLang="ja-JP" sz="1100" u="sng">
              <a:solidFill>
                <a:sysClr val="windowText" lastClr="000000"/>
              </a:solidFill>
            </a:rPr>
            <a:t>】</a:t>
          </a:r>
          <a:endParaRPr lang="ja-JP" altLang="ja-JP" sz="1100">
            <a:effectLst/>
          </a:endParaRPr>
        </a:p>
        <a:p>
          <a:pPr algn="l"/>
          <a:endParaRPr kumimoji="1" lang="en-US" altLang="ja-JP" sz="900">
            <a:solidFill>
              <a:sysClr val="windowText" lastClr="000000"/>
            </a:solidFill>
          </a:endParaRPr>
        </a:p>
        <a:p>
          <a:pPr algn="l"/>
          <a:r>
            <a:rPr kumimoji="1" lang="ja-JP" altLang="en-US" sz="900">
              <a:solidFill>
                <a:sysClr val="windowText" lastClr="000000"/>
              </a:solidFill>
            </a:rPr>
            <a:t>上記の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①～㉘を収支予算書の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欄へ入力して、申請する事業を作成してください</a:t>
          </a:r>
          <a:endParaRPr kumimoji="1" lang="en-US" altLang="ja-JP" sz="9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58"/>
  <sheetViews>
    <sheetView tabSelected="1" zoomScale="70" zoomScaleNormal="70" workbookViewId="0">
      <selection activeCell="D10" sqref="D10:J10"/>
    </sheetView>
  </sheetViews>
  <sheetFormatPr defaultColWidth="9" defaultRowHeight="13.5"/>
  <cols>
    <col min="1" max="1" width="2.375" style="13" customWidth="1"/>
    <col min="2" max="2" width="11.5" style="13" customWidth="1"/>
    <col min="3" max="3" width="3.625" style="13" customWidth="1"/>
    <col min="4" max="4" width="11.625" style="13" customWidth="1"/>
    <col min="5" max="6" width="12.625" style="13" customWidth="1"/>
    <col min="7" max="7" width="15" style="13" customWidth="1"/>
    <col min="8" max="10" width="14.625" style="13" customWidth="1"/>
    <col min="11" max="15" width="9" style="13"/>
    <col min="16" max="16" width="13.125" style="13" bestFit="1" customWidth="1"/>
    <col min="17" max="20" width="9" style="13"/>
    <col min="21" max="21" width="10.625" style="79" customWidth="1"/>
    <col min="22" max="22" width="2" style="80" customWidth="1"/>
    <col min="23" max="23" width="22.625" style="23" customWidth="1"/>
    <col min="24" max="24" width="30.5" style="23" customWidth="1"/>
    <col min="25" max="25" width="10.625" style="79" customWidth="1"/>
    <col min="26" max="26" width="10.625" style="23" customWidth="1"/>
    <col min="27" max="16384" width="9" style="13"/>
  </cols>
  <sheetData>
    <row r="1" spans="1:26">
      <c r="A1" s="12"/>
      <c r="B1" s="12" t="s">
        <v>170</v>
      </c>
      <c r="C1" s="12"/>
      <c r="I1" s="69" t="s">
        <v>109</v>
      </c>
      <c r="J1" s="69"/>
      <c r="U1" s="79" t="s">
        <v>122</v>
      </c>
    </row>
    <row r="2" spans="1:26" ht="33.6" customHeight="1">
      <c r="A2" s="234" t="s">
        <v>110</v>
      </c>
      <c r="B2" s="234"/>
      <c r="C2" s="234"/>
      <c r="D2" s="234"/>
      <c r="E2" s="234"/>
      <c r="F2" s="234"/>
      <c r="G2" s="234"/>
      <c r="H2" s="234"/>
      <c r="I2" s="234"/>
      <c r="J2" s="234"/>
      <c r="U2" s="74" t="s">
        <v>121</v>
      </c>
      <c r="V2" s="75" t="s">
        <v>123</v>
      </c>
      <c r="W2" s="76" t="s">
        <v>123</v>
      </c>
      <c r="X2" s="76" t="s">
        <v>124</v>
      </c>
      <c r="Y2" s="77" t="s">
        <v>125</v>
      </c>
      <c r="Z2" s="76" t="s">
        <v>126</v>
      </c>
    </row>
    <row r="3" spans="1:26" ht="15" thickBot="1">
      <c r="A3" s="14"/>
      <c r="B3" s="14"/>
      <c r="C3" s="14"/>
      <c r="D3" s="14"/>
      <c r="E3" s="14"/>
      <c r="F3" s="14"/>
      <c r="G3" s="14"/>
      <c r="H3" s="14"/>
      <c r="I3" s="15"/>
      <c r="J3" s="3"/>
      <c r="U3" s="81">
        <v>1</v>
      </c>
      <c r="V3" s="82" t="s">
        <v>127</v>
      </c>
      <c r="W3" s="167" t="s">
        <v>127</v>
      </c>
      <c r="X3" s="83" t="s">
        <v>128</v>
      </c>
      <c r="Y3" s="84">
        <v>1</v>
      </c>
      <c r="Z3" s="76">
        <f t="shared" ref="Z3:Z8" si="0">ROUND($F$47*$Y3,-3)</f>
        <v>0</v>
      </c>
    </row>
    <row r="4" spans="1:26" ht="20.100000000000001" customHeight="1">
      <c r="A4" s="16"/>
      <c r="B4" s="16"/>
      <c r="C4" s="16"/>
      <c r="G4" s="114" t="s">
        <v>36</v>
      </c>
      <c r="H4" s="235"/>
      <c r="I4" s="236"/>
      <c r="J4" s="237"/>
      <c r="U4" s="81">
        <v>2</v>
      </c>
      <c r="V4" s="82" t="s">
        <v>127</v>
      </c>
      <c r="W4" s="168"/>
      <c r="X4" s="83" t="s">
        <v>129</v>
      </c>
      <c r="Y4" s="84">
        <v>1</v>
      </c>
      <c r="Z4" s="76">
        <f t="shared" si="0"/>
        <v>0</v>
      </c>
    </row>
    <row r="5" spans="1:26" ht="20.100000000000001" customHeight="1">
      <c r="A5" s="56"/>
      <c r="B5" s="16"/>
      <c r="C5" s="16"/>
      <c r="G5" s="114" t="s">
        <v>37</v>
      </c>
      <c r="H5" s="238"/>
      <c r="I5" s="239"/>
      <c r="J5" s="240"/>
      <c r="U5" s="81">
        <v>3</v>
      </c>
      <c r="V5" s="82" t="s">
        <v>127</v>
      </c>
      <c r="W5" s="168"/>
      <c r="X5" s="83" t="s">
        <v>130</v>
      </c>
      <c r="Y5" s="84">
        <v>1</v>
      </c>
      <c r="Z5" s="76">
        <f t="shared" si="0"/>
        <v>0</v>
      </c>
    </row>
    <row r="6" spans="1:26" ht="20.100000000000001" customHeight="1" thickBot="1">
      <c r="A6" s="56"/>
      <c r="B6" s="16"/>
      <c r="C6" s="16"/>
      <c r="G6" s="114" t="s">
        <v>38</v>
      </c>
      <c r="H6" s="241"/>
      <c r="I6" s="242"/>
      <c r="J6" s="243"/>
      <c r="U6" s="81">
        <v>4</v>
      </c>
      <c r="V6" s="82" t="s">
        <v>131</v>
      </c>
      <c r="W6" s="169" t="s">
        <v>131</v>
      </c>
      <c r="X6" s="83" t="s">
        <v>132</v>
      </c>
      <c r="Y6" s="84">
        <v>1</v>
      </c>
      <c r="Z6" s="76">
        <f t="shared" si="0"/>
        <v>0</v>
      </c>
    </row>
    <row r="7" spans="1:26" ht="16.5" customHeight="1" thickBot="1">
      <c r="A7" s="16"/>
      <c r="B7" s="16"/>
      <c r="C7" s="16"/>
      <c r="G7" s="116"/>
      <c r="H7" s="193"/>
      <c r="I7" s="193"/>
      <c r="J7" s="193"/>
      <c r="U7" s="81">
        <v>5</v>
      </c>
      <c r="V7" s="82" t="s">
        <v>131</v>
      </c>
      <c r="W7" s="170"/>
      <c r="X7" s="83" t="s">
        <v>133</v>
      </c>
      <c r="Y7" s="84">
        <v>1</v>
      </c>
      <c r="Z7" s="76">
        <f t="shared" si="0"/>
        <v>0</v>
      </c>
    </row>
    <row r="8" spans="1:26" ht="16.5" customHeight="1" thickTop="1">
      <c r="A8" s="229" t="s">
        <v>121</v>
      </c>
      <c r="B8" s="230"/>
      <c r="C8" s="230"/>
      <c r="D8" s="232"/>
      <c r="G8" s="117"/>
      <c r="H8" s="192"/>
      <c r="I8" s="193"/>
      <c r="J8" s="193"/>
      <c r="U8" s="81">
        <v>6</v>
      </c>
      <c r="V8" s="82" t="s">
        <v>131</v>
      </c>
      <c r="W8" s="170"/>
      <c r="X8" s="83" t="s">
        <v>134</v>
      </c>
      <c r="Y8" s="84">
        <v>1</v>
      </c>
      <c r="Z8" s="76">
        <f t="shared" si="0"/>
        <v>0</v>
      </c>
    </row>
    <row r="9" spans="1:26" ht="14.25" thickBot="1">
      <c r="A9" s="231"/>
      <c r="B9" s="231"/>
      <c r="C9" s="231"/>
      <c r="D9" s="233"/>
      <c r="E9" s="73"/>
      <c r="F9" s="73"/>
      <c r="G9" s="73"/>
      <c r="H9" s="73"/>
      <c r="I9" s="73"/>
      <c r="U9" s="81">
        <v>7</v>
      </c>
      <c r="V9" s="82" t="s">
        <v>135</v>
      </c>
      <c r="W9" s="171" t="s">
        <v>135</v>
      </c>
      <c r="X9" s="83" t="s">
        <v>136</v>
      </c>
      <c r="Y9" s="84" t="s">
        <v>137</v>
      </c>
      <c r="Z9" s="76" t="str">
        <f>IF(($E$24+$E$27)&lt;$E$47,ROUND($E$47-($E$24+$E$27),-3),"対象外")</f>
        <v>対象外</v>
      </c>
    </row>
    <row r="10" spans="1:26" ht="21.6" customHeight="1" thickTop="1">
      <c r="A10" s="207" t="s">
        <v>39</v>
      </c>
      <c r="B10" s="208"/>
      <c r="C10" s="209"/>
      <c r="D10" s="198" t="str">
        <f>IFERROR(VLOOKUP(D8,$U$2:$Z$31,2,0),"")</f>
        <v/>
      </c>
      <c r="E10" s="199"/>
      <c r="F10" s="199"/>
      <c r="G10" s="199"/>
      <c r="H10" s="199"/>
      <c r="I10" s="199"/>
      <c r="J10" s="200"/>
      <c r="U10" s="81">
        <v>8</v>
      </c>
      <c r="V10" s="82" t="s">
        <v>135</v>
      </c>
      <c r="W10" s="172"/>
      <c r="X10" s="83" t="s">
        <v>138</v>
      </c>
      <c r="Y10" s="84" t="s">
        <v>139</v>
      </c>
      <c r="Z10" s="76">
        <f>ROUND($F$34,-3)</f>
        <v>0</v>
      </c>
    </row>
    <row r="11" spans="1:26" ht="21.6" customHeight="1" thickBot="1">
      <c r="A11" s="210" t="s">
        <v>40</v>
      </c>
      <c r="B11" s="211"/>
      <c r="C11" s="212"/>
      <c r="D11" s="201" t="str">
        <f>IFERROR(VLOOKUP(D8,$U$2:$Z$31,4,0),"")</f>
        <v/>
      </c>
      <c r="E11" s="202"/>
      <c r="F11" s="202"/>
      <c r="G11" s="202"/>
      <c r="H11" s="202"/>
      <c r="I11" s="202"/>
      <c r="J11" s="203"/>
      <c r="U11" s="81">
        <v>9</v>
      </c>
      <c r="V11" s="82" t="s">
        <v>135</v>
      </c>
      <c r="W11" s="172"/>
      <c r="X11" s="83" t="s">
        <v>140</v>
      </c>
      <c r="Y11" s="84" t="s">
        <v>137</v>
      </c>
      <c r="Z11" s="76" t="str">
        <f>IF(($E$24+$E$27)&lt;$E$47,ROUND($E$47-($E$24+$E$27),-3),"対象外")</f>
        <v>対象外</v>
      </c>
    </row>
    <row r="12" spans="1:26" ht="21.6" customHeight="1" thickBot="1">
      <c r="A12" s="213" t="s">
        <v>108</v>
      </c>
      <c r="B12" s="214"/>
      <c r="C12" s="214"/>
      <c r="D12" s="195"/>
      <c r="E12" s="196"/>
      <c r="F12" s="196"/>
      <c r="G12" s="196"/>
      <c r="H12" s="196"/>
      <c r="I12" s="196"/>
      <c r="J12" s="197"/>
      <c r="U12" s="81">
        <v>10</v>
      </c>
      <c r="V12" s="82" t="s">
        <v>135</v>
      </c>
      <c r="W12" s="172"/>
      <c r="X12" s="83" t="s">
        <v>141</v>
      </c>
      <c r="Y12" s="84">
        <v>0.75</v>
      </c>
      <c r="Z12" s="76">
        <f>ROUND($F$47*$Y12,-3)</f>
        <v>0</v>
      </c>
    </row>
    <row r="13" spans="1:26" ht="21.6" customHeight="1" thickBot="1">
      <c r="A13" s="213" t="s">
        <v>118</v>
      </c>
      <c r="B13" s="214"/>
      <c r="C13" s="214"/>
      <c r="D13" s="215"/>
      <c r="E13" s="216"/>
      <c r="F13" s="113" t="s">
        <v>119</v>
      </c>
      <c r="G13" s="215"/>
      <c r="H13" s="217"/>
      <c r="I13" s="218"/>
      <c r="J13" s="219"/>
      <c r="U13" s="81">
        <v>11</v>
      </c>
      <c r="V13" s="82" t="s">
        <v>167</v>
      </c>
      <c r="W13" s="172"/>
      <c r="X13" s="83" t="s">
        <v>168</v>
      </c>
      <c r="Y13" s="84" t="s">
        <v>169</v>
      </c>
      <c r="Z13" s="76">
        <f>ROUND($F$34,-3)</f>
        <v>0</v>
      </c>
    </row>
    <row r="14" spans="1:26" ht="21.6" customHeight="1" thickBot="1">
      <c r="A14" s="213" t="s">
        <v>120</v>
      </c>
      <c r="B14" s="214"/>
      <c r="C14" s="214"/>
      <c r="D14" s="204"/>
      <c r="E14" s="205"/>
      <c r="F14" s="205"/>
      <c r="G14" s="205"/>
      <c r="H14" s="205"/>
      <c r="I14" s="205"/>
      <c r="J14" s="206"/>
      <c r="U14" s="81">
        <v>12</v>
      </c>
      <c r="V14" s="82" t="s">
        <v>135</v>
      </c>
      <c r="W14" s="172"/>
      <c r="X14" s="83" t="s">
        <v>142</v>
      </c>
      <c r="Y14" s="84" t="s">
        <v>137</v>
      </c>
      <c r="Z14" s="76" t="str">
        <f>IF(($E$24+$E$27)&lt;$E$47,ROUND($E$47-($E$24+$E$27),-3),"対象外")</f>
        <v>対象外</v>
      </c>
    </row>
    <row r="15" spans="1:26" ht="14.25" customHeight="1">
      <c r="A15" s="18"/>
      <c r="B15" s="18"/>
      <c r="C15" s="18"/>
      <c r="D15" s="18"/>
      <c r="E15" s="18"/>
      <c r="F15" s="18"/>
      <c r="G15" s="18"/>
      <c r="H15" s="18"/>
      <c r="I15" s="18"/>
      <c r="J15" s="18"/>
      <c r="U15" s="81">
        <v>13</v>
      </c>
      <c r="V15" s="82" t="s">
        <v>135</v>
      </c>
      <c r="W15" s="173"/>
      <c r="X15" s="83" t="s">
        <v>143</v>
      </c>
      <c r="Y15" s="84">
        <v>0.75</v>
      </c>
      <c r="Z15" s="76">
        <f t="shared" ref="Z15:Z31" si="1">ROUND($F$47*$Y15,-3)</f>
        <v>0</v>
      </c>
    </row>
    <row r="16" spans="1:26" ht="17.45" customHeight="1" thickBot="1">
      <c r="A16" s="13" t="s">
        <v>9</v>
      </c>
      <c r="B16" s="12"/>
      <c r="C16" s="12"/>
      <c r="D16" s="12"/>
      <c r="E16" s="194" t="s">
        <v>7</v>
      </c>
      <c r="F16" s="194"/>
      <c r="G16" s="194"/>
      <c r="H16" s="194"/>
      <c r="I16" s="194"/>
      <c r="J16" s="194"/>
      <c r="U16" s="81">
        <v>14</v>
      </c>
      <c r="V16" s="82" t="s">
        <v>161</v>
      </c>
      <c r="W16" s="167" t="s">
        <v>165</v>
      </c>
      <c r="X16" s="83" t="s">
        <v>144</v>
      </c>
      <c r="Y16" s="84">
        <v>1</v>
      </c>
      <c r="Z16" s="76">
        <f t="shared" si="1"/>
        <v>0</v>
      </c>
    </row>
    <row r="17" spans="1:26" ht="17.45" customHeight="1" thickBot="1">
      <c r="A17" s="227" t="s">
        <v>5</v>
      </c>
      <c r="B17" s="228"/>
      <c r="C17" s="228"/>
      <c r="D17" s="111" t="s">
        <v>48</v>
      </c>
      <c r="E17" s="111" t="s">
        <v>62</v>
      </c>
      <c r="F17" s="255" t="s">
        <v>8</v>
      </c>
      <c r="G17" s="256"/>
      <c r="H17" s="256"/>
      <c r="I17" s="256"/>
      <c r="J17" s="257"/>
      <c r="O17" s="246" t="s">
        <v>30</v>
      </c>
      <c r="P17" s="246"/>
      <c r="Q17" s="118"/>
      <c r="R17" s="119"/>
      <c r="S17" s="120"/>
      <c r="U17" s="81">
        <v>15</v>
      </c>
      <c r="V17" s="82" t="s">
        <v>161</v>
      </c>
      <c r="W17" s="168"/>
      <c r="X17" s="83" t="s">
        <v>145</v>
      </c>
      <c r="Y17" s="84">
        <v>1</v>
      </c>
      <c r="Z17" s="76">
        <f t="shared" si="1"/>
        <v>0</v>
      </c>
    </row>
    <row r="18" spans="1:26" ht="17.45" customHeight="1" thickBot="1">
      <c r="A18" s="244" t="s">
        <v>106</v>
      </c>
      <c r="B18" s="245"/>
      <c r="C18" s="245"/>
      <c r="D18" s="97"/>
      <c r="E18" s="112">
        <f>ROUND(F53,-3)</f>
        <v>0</v>
      </c>
      <c r="F18" s="247"/>
      <c r="G18" s="248"/>
      <c r="H18" s="248"/>
      <c r="I18" s="248"/>
      <c r="J18" s="249"/>
      <c r="O18" s="118"/>
      <c r="P18" s="118"/>
      <c r="Q18" s="118" t="s">
        <v>62</v>
      </c>
      <c r="R18" s="119" t="s">
        <v>49</v>
      </c>
      <c r="S18" s="119" t="s">
        <v>50</v>
      </c>
      <c r="U18" s="81">
        <v>16</v>
      </c>
      <c r="V18" s="82" t="s">
        <v>161</v>
      </c>
      <c r="W18" s="168"/>
      <c r="X18" s="83" t="s">
        <v>146</v>
      </c>
      <c r="Y18" s="84">
        <v>1</v>
      </c>
      <c r="Z18" s="76">
        <f t="shared" si="1"/>
        <v>0</v>
      </c>
    </row>
    <row r="19" spans="1:26" ht="17.45" customHeight="1">
      <c r="A19" s="244" t="s">
        <v>51</v>
      </c>
      <c r="B19" s="245"/>
      <c r="C19" s="245"/>
      <c r="D19" s="98"/>
      <c r="E19" s="100"/>
      <c r="F19" s="250"/>
      <c r="G19" s="251"/>
      <c r="H19" s="251"/>
      <c r="I19" s="251"/>
      <c r="J19" s="252"/>
      <c r="O19" s="1">
        <v>1</v>
      </c>
      <c r="P19" s="19" t="s">
        <v>23</v>
      </c>
      <c r="Q19" s="127">
        <f>支出明細集計!D4+支出明細集計!D5</f>
        <v>0</v>
      </c>
      <c r="R19" s="127">
        <f>支出明細集計!E4</f>
        <v>0</v>
      </c>
      <c r="S19" s="127">
        <f>支出明細集計!F5</f>
        <v>0</v>
      </c>
      <c r="U19" s="81">
        <v>17</v>
      </c>
      <c r="V19" s="82" t="s">
        <v>161</v>
      </c>
      <c r="W19" s="168"/>
      <c r="X19" s="83" t="s">
        <v>147</v>
      </c>
      <c r="Y19" s="84">
        <v>1</v>
      </c>
      <c r="Z19" s="76">
        <f t="shared" si="1"/>
        <v>0</v>
      </c>
    </row>
    <row r="20" spans="1:26" ht="17.45" customHeight="1">
      <c r="A20" s="244" t="s">
        <v>52</v>
      </c>
      <c r="B20" s="245"/>
      <c r="C20" s="245"/>
      <c r="D20" s="98"/>
      <c r="E20" s="101"/>
      <c r="F20" s="183"/>
      <c r="G20" s="184"/>
      <c r="H20" s="184"/>
      <c r="I20" s="184"/>
      <c r="J20" s="185"/>
      <c r="O20" s="1">
        <v>2</v>
      </c>
      <c r="P20" s="19" t="s">
        <v>22</v>
      </c>
      <c r="Q20" s="127">
        <f>支出明細集計!D6+支出明細集計!D7</f>
        <v>0</v>
      </c>
      <c r="R20" s="127">
        <f>支出明細集計!E6</f>
        <v>0</v>
      </c>
      <c r="S20" s="127">
        <f>支出明細集計!F7</f>
        <v>0</v>
      </c>
      <c r="U20" s="81">
        <v>18</v>
      </c>
      <c r="V20" s="82" t="s">
        <v>161</v>
      </c>
      <c r="W20" s="168"/>
      <c r="X20" s="83" t="s">
        <v>148</v>
      </c>
      <c r="Y20" s="84">
        <v>1</v>
      </c>
      <c r="Z20" s="76">
        <f t="shared" si="1"/>
        <v>0</v>
      </c>
    </row>
    <row r="21" spans="1:26" ht="17.45" customHeight="1">
      <c r="A21" s="244" t="s">
        <v>53</v>
      </c>
      <c r="B21" s="245"/>
      <c r="C21" s="245"/>
      <c r="D21" s="98"/>
      <c r="E21" s="101"/>
      <c r="F21" s="183"/>
      <c r="G21" s="184"/>
      <c r="H21" s="184"/>
      <c r="I21" s="184"/>
      <c r="J21" s="185"/>
      <c r="O21" s="1">
        <v>3</v>
      </c>
      <c r="P21" s="19" t="s">
        <v>21</v>
      </c>
      <c r="Q21" s="127">
        <f>支出明細集計!D8+支出明細集計!D9</f>
        <v>0</v>
      </c>
      <c r="R21" s="127">
        <f>支出明細集計!E8</f>
        <v>0</v>
      </c>
      <c r="S21" s="127">
        <f>支出明細集計!F9</f>
        <v>0</v>
      </c>
      <c r="U21" s="81">
        <v>19</v>
      </c>
      <c r="V21" s="82" t="s">
        <v>161</v>
      </c>
      <c r="W21" s="168"/>
      <c r="X21" s="83" t="s">
        <v>149</v>
      </c>
      <c r="Y21" s="84">
        <v>1</v>
      </c>
      <c r="Z21" s="76">
        <f t="shared" si="1"/>
        <v>0</v>
      </c>
    </row>
    <row r="22" spans="1:26" ht="17.45" customHeight="1">
      <c r="A22" s="220" t="s">
        <v>54</v>
      </c>
      <c r="B22" s="221"/>
      <c r="C22" s="221"/>
      <c r="D22" s="98"/>
      <c r="E22" s="101"/>
      <c r="F22" s="183"/>
      <c r="G22" s="184"/>
      <c r="H22" s="184"/>
      <c r="I22" s="184"/>
      <c r="J22" s="185"/>
      <c r="O22" s="1">
        <v>4</v>
      </c>
      <c r="P22" s="19" t="s">
        <v>83</v>
      </c>
      <c r="Q22" s="127">
        <f>支出明細集計!D10+支出明細集計!D11</f>
        <v>0</v>
      </c>
      <c r="R22" s="127">
        <f>支出明細集計!E10</f>
        <v>0</v>
      </c>
      <c r="S22" s="127">
        <f>支出明細集計!F11</f>
        <v>0</v>
      </c>
      <c r="U22" s="81">
        <v>20</v>
      </c>
      <c r="V22" s="82" t="s">
        <v>162</v>
      </c>
      <c r="W22" s="167" t="s">
        <v>164</v>
      </c>
      <c r="X22" s="83" t="s">
        <v>150</v>
      </c>
      <c r="Y22" s="84">
        <v>1</v>
      </c>
      <c r="Z22" s="76">
        <f t="shared" si="1"/>
        <v>0</v>
      </c>
    </row>
    <row r="23" spans="1:26" ht="17.45" customHeight="1">
      <c r="A23" s="253" t="s">
        <v>55</v>
      </c>
      <c r="B23" s="254"/>
      <c r="C23" s="254"/>
      <c r="D23" s="98"/>
      <c r="E23" s="101"/>
      <c r="F23" s="183"/>
      <c r="G23" s="184"/>
      <c r="H23" s="184"/>
      <c r="I23" s="184"/>
      <c r="J23" s="185"/>
      <c r="O23" s="1">
        <v>5</v>
      </c>
      <c r="P23" s="19" t="s">
        <v>90</v>
      </c>
      <c r="Q23" s="127">
        <f>支出明細集計!D12</f>
        <v>0</v>
      </c>
      <c r="R23" s="127">
        <f>支出明細集計!E12</f>
        <v>0</v>
      </c>
      <c r="S23" s="127">
        <f>支出明細集計!F12</f>
        <v>0</v>
      </c>
      <c r="U23" s="81">
        <v>21</v>
      </c>
      <c r="V23" s="82" t="s">
        <v>162</v>
      </c>
      <c r="W23" s="168"/>
      <c r="X23" s="83" t="s">
        <v>151</v>
      </c>
      <c r="Y23" s="84">
        <v>1</v>
      </c>
      <c r="Z23" s="76">
        <f t="shared" si="1"/>
        <v>0</v>
      </c>
    </row>
    <row r="24" spans="1:26" ht="17.45" customHeight="1">
      <c r="A24" s="220" t="s">
        <v>56</v>
      </c>
      <c r="B24" s="221"/>
      <c r="C24" s="221"/>
      <c r="D24" s="98"/>
      <c r="E24" s="101"/>
      <c r="F24" s="183"/>
      <c r="G24" s="184"/>
      <c r="H24" s="184"/>
      <c r="I24" s="184"/>
      <c r="J24" s="185"/>
      <c r="O24" s="1">
        <v>6</v>
      </c>
      <c r="P24" s="19" t="s">
        <v>20</v>
      </c>
      <c r="Q24" s="127">
        <f>支出明細集計!D13</f>
        <v>0</v>
      </c>
      <c r="R24" s="127">
        <f>支出明細集計!E13</f>
        <v>0</v>
      </c>
      <c r="S24" s="127">
        <f>支出明細集計!F13</f>
        <v>0</v>
      </c>
      <c r="U24" s="81">
        <v>22</v>
      </c>
      <c r="V24" s="82" t="s">
        <v>162</v>
      </c>
      <c r="W24" s="168"/>
      <c r="X24" s="83" t="s">
        <v>152</v>
      </c>
      <c r="Y24" s="84">
        <v>1</v>
      </c>
      <c r="Z24" s="76">
        <f t="shared" si="1"/>
        <v>0</v>
      </c>
    </row>
    <row r="25" spans="1:26" ht="17.45" customHeight="1">
      <c r="A25" s="244" t="s">
        <v>57</v>
      </c>
      <c r="B25" s="245"/>
      <c r="C25" s="245"/>
      <c r="D25" s="98"/>
      <c r="E25" s="101"/>
      <c r="F25" s="183"/>
      <c r="G25" s="184"/>
      <c r="H25" s="184"/>
      <c r="I25" s="184"/>
      <c r="J25" s="185"/>
      <c r="O25" s="1">
        <v>7</v>
      </c>
      <c r="P25" s="19" t="s">
        <v>19</v>
      </c>
      <c r="Q25" s="127">
        <f>支出明細集計!D14+支出明細集計!D15</f>
        <v>0</v>
      </c>
      <c r="R25" s="127">
        <f>支出明細集計!E14</f>
        <v>0</v>
      </c>
      <c r="S25" s="127">
        <f>支出明細集計!F15</f>
        <v>0</v>
      </c>
      <c r="U25" s="81">
        <v>23</v>
      </c>
      <c r="V25" s="82" t="s">
        <v>162</v>
      </c>
      <c r="W25" s="168"/>
      <c r="X25" s="83" t="s">
        <v>153</v>
      </c>
      <c r="Y25" s="84">
        <v>1</v>
      </c>
      <c r="Z25" s="76">
        <f t="shared" si="1"/>
        <v>0</v>
      </c>
    </row>
    <row r="26" spans="1:26" ht="17.45" customHeight="1">
      <c r="A26" s="244" t="s">
        <v>58</v>
      </c>
      <c r="B26" s="245"/>
      <c r="C26" s="245"/>
      <c r="D26" s="98"/>
      <c r="E26" s="101"/>
      <c r="F26" s="183"/>
      <c r="G26" s="184"/>
      <c r="H26" s="184"/>
      <c r="I26" s="184"/>
      <c r="J26" s="185"/>
      <c r="O26" s="1">
        <v>8</v>
      </c>
      <c r="P26" s="19" t="s">
        <v>18</v>
      </c>
      <c r="Q26" s="127">
        <f>支出明細集計!D16</f>
        <v>0</v>
      </c>
      <c r="R26" s="127">
        <f>支出明細集計!E16</f>
        <v>0</v>
      </c>
      <c r="S26" s="127">
        <f>支出明細集計!F16</f>
        <v>0</v>
      </c>
      <c r="U26" s="81">
        <v>24</v>
      </c>
      <c r="V26" s="82" t="s">
        <v>162</v>
      </c>
      <c r="W26" s="168"/>
      <c r="X26" s="83" t="s">
        <v>154</v>
      </c>
      <c r="Y26" s="84">
        <v>1</v>
      </c>
      <c r="Z26" s="76">
        <f t="shared" si="1"/>
        <v>0</v>
      </c>
    </row>
    <row r="27" spans="1:26" ht="17.45" customHeight="1">
      <c r="A27" s="220" t="s">
        <v>59</v>
      </c>
      <c r="B27" s="221"/>
      <c r="C27" s="221"/>
      <c r="D27" s="98"/>
      <c r="E27" s="101"/>
      <c r="F27" s="183"/>
      <c r="G27" s="184"/>
      <c r="H27" s="184"/>
      <c r="I27" s="184"/>
      <c r="J27" s="185"/>
      <c r="O27" s="1">
        <v>9</v>
      </c>
      <c r="P27" s="19" t="s">
        <v>17</v>
      </c>
      <c r="Q27" s="127">
        <f>支出明細集計!D17+支出明細集計!D18</f>
        <v>0</v>
      </c>
      <c r="R27" s="127">
        <f>支出明細集計!E17</f>
        <v>0</v>
      </c>
      <c r="S27" s="127">
        <f>支出明細集計!F18</f>
        <v>0</v>
      </c>
      <c r="U27" s="81">
        <v>25</v>
      </c>
      <c r="V27" s="82" t="s">
        <v>162</v>
      </c>
      <c r="W27" s="168"/>
      <c r="X27" s="83" t="s">
        <v>163</v>
      </c>
      <c r="Y27" s="84">
        <v>1</v>
      </c>
      <c r="Z27" s="76">
        <f t="shared" si="1"/>
        <v>0</v>
      </c>
    </row>
    <row r="28" spans="1:26" ht="17.45" customHeight="1" thickBot="1">
      <c r="A28" s="222" t="s">
        <v>60</v>
      </c>
      <c r="B28" s="223"/>
      <c r="C28" s="223"/>
      <c r="D28" s="99"/>
      <c r="E28" s="115"/>
      <c r="F28" s="186"/>
      <c r="G28" s="187"/>
      <c r="H28" s="187"/>
      <c r="I28" s="187"/>
      <c r="J28" s="188"/>
      <c r="O28" s="1">
        <v>10</v>
      </c>
      <c r="P28" s="19" t="s">
        <v>16</v>
      </c>
      <c r="Q28" s="127">
        <f>支出明細集計!D19</f>
        <v>0</v>
      </c>
      <c r="R28" s="127">
        <f>支出明細集計!E19</f>
        <v>0</v>
      </c>
      <c r="S28" s="127">
        <f>支出明細集計!F19</f>
        <v>0</v>
      </c>
      <c r="U28" s="81">
        <v>26</v>
      </c>
      <c r="V28" s="82" t="s">
        <v>155</v>
      </c>
      <c r="W28" s="167" t="s">
        <v>155</v>
      </c>
      <c r="X28" s="83" t="s">
        <v>156</v>
      </c>
      <c r="Y28" s="84">
        <v>1</v>
      </c>
      <c r="Z28" s="76">
        <f t="shared" si="1"/>
        <v>0</v>
      </c>
    </row>
    <row r="29" spans="1:26" ht="17.45" customHeight="1" thickTop="1">
      <c r="A29" s="224" t="s">
        <v>0</v>
      </c>
      <c r="B29" s="225"/>
      <c r="C29" s="226"/>
      <c r="D29" s="68">
        <f>SUM(D18:D28)</f>
        <v>0</v>
      </c>
      <c r="E29" s="68">
        <f>SUM(E18:E28)</f>
        <v>0</v>
      </c>
      <c r="F29" s="38"/>
      <c r="G29" s="39"/>
      <c r="H29" s="12"/>
      <c r="I29" s="12"/>
      <c r="J29" s="12"/>
      <c r="O29" s="1">
        <v>11</v>
      </c>
      <c r="P29" s="19" t="s">
        <v>15</v>
      </c>
      <c r="Q29" s="127">
        <f>支出明細集計!D20+支出明細集計!D21</f>
        <v>0</v>
      </c>
      <c r="R29" s="127">
        <f>支出明細集計!E20</f>
        <v>0</v>
      </c>
      <c r="S29" s="127">
        <f>支出明細集計!F21</f>
        <v>0</v>
      </c>
      <c r="U29" s="81">
        <v>27</v>
      </c>
      <c r="V29" s="82" t="s">
        <v>155</v>
      </c>
      <c r="W29" s="168"/>
      <c r="X29" s="83" t="s">
        <v>157</v>
      </c>
      <c r="Y29" s="84">
        <v>1</v>
      </c>
      <c r="Z29" s="76">
        <f t="shared" si="1"/>
        <v>0</v>
      </c>
    </row>
    <row r="30" spans="1:26" ht="24" customHeight="1">
      <c r="A30" s="40"/>
      <c r="B30" s="40"/>
      <c r="C30" s="40"/>
      <c r="D30" s="39"/>
      <c r="E30" s="12"/>
      <c r="F30" s="12"/>
      <c r="G30" s="12"/>
      <c r="H30" s="12"/>
      <c r="I30" s="12"/>
      <c r="J30" s="12"/>
      <c r="O30" s="1">
        <v>12</v>
      </c>
      <c r="P30" s="19" t="s">
        <v>91</v>
      </c>
      <c r="Q30" s="127">
        <f>支出明細集計!D22+支出明細集計!D23</f>
        <v>0</v>
      </c>
      <c r="R30" s="127">
        <f>支出明細集計!E22</f>
        <v>0</v>
      </c>
      <c r="S30" s="127">
        <f>支出明細集計!F23</f>
        <v>0</v>
      </c>
      <c r="U30" s="81">
        <v>28</v>
      </c>
      <c r="V30" s="82" t="s">
        <v>158</v>
      </c>
      <c r="W30" s="169" t="s">
        <v>158</v>
      </c>
      <c r="X30" s="83" t="s">
        <v>159</v>
      </c>
      <c r="Y30" s="84">
        <v>1</v>
      </c>
      <c r="Z30" s="76">
        <f t="shared" si="1"/>
        <v>0</v>
      </c>
    </row>
    <row r="31" spans="1:26" s="20" customFormat="1" ht="17.45" customHeight="1" thickBot="1">
      <c r="A31" s="13" t="s">
        <v>33</v>
      </c>
      <c r="B31" s="13"/>
      <c r="C31" s="13"/>
      <c r="D31" s="13"/>
      <c r="E31" s="13"/>
      <c r="F31" s="13"/>
      <c r="G31" s="13"/>
      <c r="H31" s="13"/>
      <c r="I31" s="13"/>
      <c r="J31" s="13"/>
      <c r="O31" s="1">
        <v>13</v>
      </c>
      <c r="P31" s="19" t="s">
        <v>82</v>
      </c>
      <c r="Q31" s="127">
        <f>支出明細集計!D24+支出明細集計!D25</f>
        <v>0</v>
      </c>
      <c r="R31" s="127">
        <f>支出明細集計!E24</f>
        <v>0</v>
      </c>
      <c r="S31" s="127">
        <f>支出明細集計!F25</f>
        <v>0</v>
      </c>
      <c r="U31" s="81">
        <v>29</v>
      </c>
      <c r="V31" s="82" t="s">
        <v>158</v>
      </c>
      <c r="W31" s="170"/>
      <c r="X31" s="83" t="s">
        <v>160</v>
      </c>
      <c r="Y31" s="84">
        <v>1</v>
      </c>
      <c r="Z31" s="76">
        <f t="shared" si="1"/>
        <v>0</v>
      </c>
    </row>
    <row r="32" spans="1:26" ht="17.45" customHeight="1" thickBot="1">
      <c r="A32" s="227" t="s">
        <v>5</v>
      </c>
      <c r="B32" s="228"/>
      <c r="C32" s="228"/>
      <c r="D32" s="111" t="s">
        <v>48</v>
      </c>
      <c r="E32" s="96" t="s">
        <v>62</v>
      </c>
      <c r="F32" s="57" t="s">
        <v>49</v>
      </c>
      <c r="G32" s="95" t="s">
        <v>50</v>
      </c>
      <c r="H32" s="180" t="s">
        <v>8</v>
      </c>
      <c r="I32" s="181"/>
      <c r="J32" s="182"/>
      <c r="O32" s="1">
        <v>14</v>
      </c>
      <c r="P32" s="19" t="s">
        <v>14</v>
      </c>
      <c r="Q32" s="127">
        <f>支出明細集計!D26</f>
        <v>0</v>
      </c>
      <c r="R32" s="127">
        <f>支出明細集計!E26</f>
        <v>0</v>
      </c>
      <c r="S32" s="127">
        <f>支出明細集計!F26</f>
        <v>0</v>
      </c>
      <c r="U32" s="85"/>
      <c r="V32" s="86"/>
      <c r="W32" s="87"/>
      <c r="X32" s="87"/>
      <c r="Y32" s="85"/>
      <c r="Z32" s="87"/>
    </row>
    <row r="33" spans="1:19" ht="17.45" customHeight="1">
      <c r="A33" s="258" t="s">
        <v>4</v>
      </c>
      <c r="B33" s="259"/>
      <c r="C33" s="259"/>
      <c r="D33" s="104"/>
      <c r="E33" s="102">
        <f>Q19</f>
        <v>0</v>
      </c>
      <c r="F33" s="41">
        <f>R19</f>
        <v>0</v>
      </c>
      <c r="G33" s="107">
        <f>S19</f>
        <v>0</v>
      </c>
      <c r="H33" s="189"/>
      <c r="I33" s="190"/>
      <c r="J33" s="191"/>
      <c r="O33" s="135"/>
      <c r="P33" s="136" t="s">
        <v>13</v>
      </c>
      <c r="Q33" s="134">
        <f>SUM(Q19:Q32)</f>
        <v>0</v>
      </c>
      <c r="R33" s="134">
        <f>SUM(R19:R32)</f>
        <v>0</v>
      </c>
      <c r="S33" s="134">
        <f>SUM(S19:S32)</f>
        <v>0</v>
      </c>
    </row>
    <row r="34" spans="1:19" ht="17.45" customHeight="1">
      <c r="A34" s="258" t="s">
        <v>3</v>
      </c>
      <c r="B34" s="259"/>
      <c r="C34" s="259"/>
      <c r="D34" s="105"/>
      <c r="E34" s="102">
        <f t="shared" ref="E34:E46" si="2">Q20</f>
        <v>0</v>
      </c>
      <c r="F34" s="41">
        <f t="shared" ref="F34:G34" si="3">R20</f>
        <v>0</v>
      </c>
      <c r="G34" s="107">
        <f t="shared" si="3"/>
        <v>0</v>
      </c>
      <c r="H34" s="174"/>
      <c r="I34" s="175"/>
      <c r="J34" s="176"/>
    </row>
    <row r="35" spans="1:19" ht="17.45" customHeight="1">
      <c r="A35" s="258" t="s">
        <v>2</v>
      </c>
      <c r="B35" s="259"/>
      <c r="C35" s="259"/>
      <c r="D35" s="105"/>
      <c r="E35" s="102">
        <f t="shared" si="2"/>
        <v>0</v>
      </c>
      <c r="F35" s="41">
        <f t="shared" ref="F35:G35" si="4">R21</f>
        <v>0</v>
      </c>
      <c r="G35" s="107">
        <f t="shared" si="4"/>
        <v>0</v>
      </c>
      <c r="H35" s="174"/>
      <c r="I35" s="175"/>
      <c r="J35" s="176"/>
    </row>
    <row r="36" spans="1:19" ht="17.45" customHeight="1">
      <c r="A36" s="258" t="s">
        <v>92</v>
      </c>
      <c r="B36" s="259"/>
      <c r="C36" s="259"/>
      <c r="D36" s="105"/>
      <c r="E36" s="102">
        <f t="shared" si="2"/>
        <v>0</v>
      </c>
      <c r="F36" s="41">
        <f t="shared" ref="F36" si="5">R22</f>
        <v>0</v>
      </c>
      <c r="G36" s="108">
        <f>S22</f>
        <v>0</v>
      </c>
      <c r="H36" s="174"/>
      <c r="I36" s="175"/>
      <c r="J36" s="176"/>
    </row>
    <row r="37" spans="1:19" ht="17.45" customHeight="1">
      <c r="A37" s="258" t="s">
        <v>93</v>
      </c>
      <c r="B37" s="259"/>
      <c r="C37" s="259"/>
      <c r="D37" s="105"/>
      <c r="E37" s="102">
        <f t="shared" si="2"/>
        <v>0</v>
      </c>
      <c r="F37" s="42"/>
      <c r="G37" s="107">
        <f t="shared" ref="G37" si="6">S23</f>
        <v>0</v>
      </c>
      <c r="H37" s="174"/>
      <c r="I37" s="175"/>
      <c r="J37" s="176"/>
    </row>
    <row r="38" spans="1:19" ht="17.45" customHeight="1">
      <c r="A38" s="258" t="s">
        <v>94</v>
      </c>
      <c r="B38" s="259"/>
      <c r="C38" s="259"/>
      <c r="D38" s="105"/>
      <c r="E38" s="102">
        <f t="shared" si="2"/>
        <v>0</v>
      </c>
      <c r="F38" s="42"/>
      <c r="G38" s="107">
        <f t="shared" ref="G38" si="7">S24</f>
        <v>0</v>
      </c>
      <c r="H38" s="174"/>
      <c r="I38" s="175"/>
      <c r="J38" s="176"/>
    </row>
    <row r="39" spans="1:19" ht="17.45" customHeight="1">
      <c r="A39" s="258" t="s">
        <v>95</v>
      </c>
      <c r="B39" s="259"/>
      <c r="C39" s="259"/>
      <c r="D39" s="105"/>
      <c r="E39" s="102">
        <f t="shared" si="2"/>
        <v>0</v>
      </c>
      <c r="F39" s="41">
        <f t="shared" ref="F39:G39" si="8">R25</f>
        <v>0</v>
      </c>
      <c r="G39" s="107">
        <f t="shared" si="8"/>
        <v>0</v>
      </c>
      <c r="H39" s="174"/>
      <c r="I39" s="175"/>
      <c r="J39" s="176"/>
    </row>
    <row r="40" spans="1:19" ht="17.45" customHeight="1">
      <c r="A40" s="258" t="s">
        <v>96</v>
      </c>
      <c r="B40" s="259"/>
      <c r="C40" s="259"/>
      <c r="D40" s="105"/>
      <c r="E40" s="102">
        <f t="shared" si="2"/>
        <v>0</v>
      </c>
      <c r="F40" s="42"/>
      <c r="G40" s="107">
        <f t="shared" ref="G40" si="9">S26</f>
        <v>0</v>
      </c>
      <c r="H40" s="174"/>
      <c r="I40" s="175"/>
      <c r="J40" s="176"/>
    </row>
    <row r="41" spans="1:19" ht="17.45" customHeight="1">
      <c r="A41" s="258" t="s">
        <v>97</v>
      </c>
      <c r="B41" s="259"/>
      <c r="C41" s="259"/>
      <c r="D41" s="105"/>
      <c r="E41" s="102">
        <f t="shared" si="2"/>
        <v>0</v>
      </c>
      <c r="F41" s="41">
        <f t="shared" ref="F41:G41" si="10">R27</f>
        <v>0</v>
      </c>
      <c r="G41" s="107">
        <f t="shared" si="10"/>
        <v>0</v>
      </c>
      <c r="H41" s="174"/>
      <c r="I41" s="175"/>
      <c r="J41" s="176"/>
    </row>
    <row r="42" spans="1:19" ht="17.45" customHeight="1">
      <c r="A42" s="258" t="s">
        <v>98</v>
      </c>
      <c r="B42" s="259"/>
      <c r="C42" s="259"/>
      <c r="D42" s="105"/>
      <c r="E42" s="102">
        <f t="shared" si="2"/>
        <v>0</v>
      </c>
      <c r="F42" s="42"/>
      <c r="G42" s="107">
        <f t="shared" ref="G42" si="11">S28</f>
        <v>0</v>
      </c>
      <c r="H42" s="174"/>
      <c r="I42" s="175"/>
      <c r="J42" s="176"/>
    </row>
    <row r="43" spans="1:19" ht="17.45" customHeight="1">
      <c r="A43" s="258" t="s">
        <v>1</v>
      </c>
      <c r="B43" s="259"/>
      <c r="C43" s="259"/>
      <c r="D43" s="105"/>
      <c r="E43" s="102">
        <f t="shared" si="2"/>
        <v>0</v>
      </c>
      <c r="F43" s="41">
        <f t="shared" ref="F43:G43" si="12">R29</f>
        <v>0</v>
      </c>
      <c r="G43" s="107">
        <f t="shared" si="12"/>
        <v>0</v>
      </c>
      <c r="H43" s="174"/>
      <c r="I43" s="175"/>
      <c r="J43" s="176"/>
    </row>
    <row r="44" spans="1:19" ht="17.45" customHeight="1">
      <c r="A44" s="258" t="s">
        <v>99</v>
      </c>
      <c r="B44" s="259"/>
      <c r="C44" s="259"/>
      <c r="D44" s="105"/>
      <c r="E44" s="102">
        <f t="shared" si="2"/>
        <v>0</v>
      </c>
      <c r="F44" s="41">
        <f t="shared" ref="F44:G44" si="13">R30</f>
        <v>0</v>
      </c>
      <c r="G44" s="107">
        <f t="shared" si="13"/>
        <v>0</v>
      </c>
      <c r="H44" s="174"/>
      <c r="I44" s="175"/>
      <c r="J44" s="176"/>
    </row>
    <row r="45" spans="1:19" ht="17.45" customHeight="1">
      <c r="A45" s="258" t="s">
        <v>100</v>
      </c>
      <c r="B45" s="259"/>
      <c r="C45" s="259"/>
      <c r="D45" s="105"/>
      <c r="E45" s="102">
        <f t="shared" si="2"/>
        <v>0</v>
      </c>
      <c r="F45" s="41">
        <f t="shared" ref="F45:G45" si="14">R31</f>
        <v>0</v>
      </c>
      <c r="G45" s="107">
        <f t="shared" si="14"/>
        <v>0</v>
      </c>
      <c r="H45" s="174"/>
      <c r="I45" s="175"/>
      <c r="J45" s="176"/>
    </row>
    <row r="46" spans="1:19" ht="17.45" customHeight="1" thickBot="1">
      <c r="A46" s="263" t="s">
        <v>101</v>
      </c>
      <c r="B46" s="264"/>
      <c r="C46" s="264"/>
      <c r="D46" s="106"/>
      <c r="E46" s="103">
        <f t="shared" si="2"/>
        <v>0</v>
      </c>
      <c r="F46" s="43"/>
      <c r="G46" s="109">
        <f t="shared" ref="G46" si="15">S32</f>
        <v>0</v>
      </c>
      <c r="H46" s="177"/>
      <c r="I46" s="178"/>
      <c r="J46" s="179"/>
    </row>
    <row r="47" spans="1:19" ht="17.45" customHeight="1" thickTop="1">
      <c r="A47" s="260" t="s">
        <v>0</v>
      </c>
      <c r="B47" s="261"/>
      <c r="C47" s="262"/>
      <c r="D47" s="44">
        <f>SUM(D33:D46)</f>
        <v>0</v>
      </c>
      <c r="E47" s="44">
        <f>SUM(E33:E46)</f>
        <v>0</v>
      </c>
      <c r="F47" s="45">
        <f>SUM(F33:F46)</f>
        <v>0</v>
      </c>
      <c r="G47" s="121">
        <f>SUM(G33:G46)</f>
        <v>0</v>
      </c>
      <c r="H47" s="110" t="str">
        <f>IF(F47+G47=E47,"合計額一致","合計額が合っていません。対象経費・対象外経費ご確認下さい")</f>
        <v>合計額一致</v>
      </c>
      <c r="I47" s="122"/>
      <c r="J47" s="122"/>
    </row>
    <row r="48" spans="1:19" ht="17.45" customHeight="1" thickBot="1">
      <c r="A48" s="7"/>
      <c r="B48" s="21"/>
      <c r="C48" s="21"/>
      <c r="D48" s="22"/>
      <c r="E48" s="7"/>
      <c r="F48" s="22"/>
      <c r="G48" s="274" t="s">
        <v>166</v>
      </c>
      <c r="H48" s="275"/>
      <c r="I48" s="275"/>
      <c r="J48" s="275"/>
      <c r="K48" s="123"/>
    </row>
    <row r="49" spans="1:26" ht="26.1" customHeight="1" thickBot="1">
      <c r="A49" s="5"/>
      <c r="B49" s="271" t="s">
        <v>63</v>
      </c>
      <c r="C49" s="272"/>
      <c r="D49" s="273"/>
      <c r="E49" s="32">
        <f>IFERROR(E29-E47,"")</f>
        <v>0</v>
      </c>
      <c r="F49" s="6"/>
      <c r="G49" s="275"/>
      <c r="H49" s="275"/>
      <c r="I49" s="275"/>
      <c r="J49" s="275"/>
      <c r="K49" s="123"/>
    </row>
    <row r="50" spans="1:26" s="23" customFormat="1" ht="20.45" customHeight="1" thickBot="1">
      <c r="A50" s="5"/>
      <c r="B50" s="5"/>
      <c r="C50" s="5"/>
      <c r="D50" s="7"/>
      <c r="E50" s="24"/>
      <c r="F50" s="7"/>
      <c r="G50" s="275"/>
      <c r="H50" s="275"/>
      <c r="I50" s="275"/>
      <c r="J50" s="275"/>
      <c r="K50" s="123"/>
      <c r="O50" s="13"/>
      <c r="P50" s="13"/>
      <c r="Q50" s="13"/>
      <c r="R50" s="13"/>
      <c r="S50" s="13"/>
      <c r="U50" s="79"/>
      <c r="V50" s="80"/>
      <c r="Y50" s="79"/>
    </row>
    <row r="51" spans="1:26" s="23" customFormat="1" ht="26.45" customHeight="1" thickBot="1">
      <c r="A51" s="5"/>
      <c r="B51" s="5"/>
      <c r="C51" s="5"/>
      <c r="D51" s="265" t="s">
        <v>104</v>
      </c>
      <c r="E51" s="266"/>
      <c r="F51" s="33" t="str">
        <f>IFERROR(VLOOKUP($D$8,$U$2:$Z$31,6,0),"")</f>
        <v/>
      </c>
      <c r="G51" s="275"/>
      <c r="H51" s="275"/>
      <c r="I51" s="275"/>
      <c r="J51" s="275"/>
      <c r="K51" s="123"/>
      <c r="O51" s="13"/>
      <c r="P51" s="13"/>
      <c r="Q51" s="13"/>
      <c r="R51" s="13"/>
      <c r="S51" s="13"/>
      <c r="U51" s="79"/>
      <c r="V51" s="80"/>
      <c r="Y51" s="79"/>
    </row>
    <row r="52" spans="1:26" s="23" customFormat="1" ht="18" customHeight="1" thickBot="1">
      <c r="A52" s="5"/>
      <c r="B52" s="5"/>
      <c r="C52" s="5"/>
      <c r="D52" s="7"/>
      <c r="E52" s="24"/>
      <c r="F52" s="7"/>
      <c r="G52" s="275"/>
      <c r="H52" s="275"/>
      <c r="I52" s="275"/>
      <c r="J52" s="275"/>
      <c r="K52" s="123"/>
      <c r="O52" s="13"/>
      <c r="P52" s="13"/>
      <c r="Q52" s="13"/>
      <c r="R52" s="13"/>
      <c r="S52" s="13"/>
      <c r="U52" s="79"/>
      <c r="V52" s="80"/>
      <c r="Y52" s="79"/>
    </row>
    <row r="53" spans="1:26" ht="29.1" customHeight="1" thickBot="1">
      <c r="A53" s="5"/>
      <c r="B53" s="8"/>
      <c r="C53" s="6"/>
      <c r="D53" s="269" t="s">
        <v>107</v>
      </c>
      <c r="E53" s="270"/>
      <c r="F53" s="31"/>
      <c r="G53" s="275"/>
      <c r="H53" s="275"/>
      <c r="I53" s="275"/>
      <c r="J53" s="275"/>
      <c r="K53" s="123"/>
      <c r="O53" s="23"/>
    </row>
    <row r="54" spans="1:26" ht="14.1" customHeight="1">
      <c r="A54" s="5"/>
      <c r="B54" s="8"/>
      <c r="C54" s="6"/>
      <c r="D54" s="8"/>
      <c r="E54" s="7"/>
      <c r="F54" s="9"/>
      <c r="G54" s="275"/>
      <c r="H54" s="275"/>
      <c r="I54" s="275"/>
      <c r="J54" s="275"/>
      <c r="K54" s="123"/>
      <c r="P54" s="23"/>
      <c r="Q54" s="23"/>
      <c r="R54" s="23"/>
      <c r="S54" s="23"/>
    </row>
    <row r="55" spans="1:26" ht="13.5" customHeight="1" thickBot="1">
      <c r="A55" s="10"/>
      <c r="B55" s="10"/>
      <c r="C55" s="10"/>
      <c r="D55" s="11" t="s">
        <v>31</v>
      </c>
      <c r="E55" s="7"/>
      <c r="F55" s="9"/>
      <c r="G55" s="275"/>
      <c r="H55" s="275"/>
      <c r="I55" s="275"/>
      <c r="J55" s="275"/>
      <c r="K55" s="123"/>
    </row>
    <row r="56" spans="1:26" s="37" customFormat="1" ht="25.5" customHeight="1" thickBot="1">
      <c r="A56" s="34"/>
      <c r="B56" s="35"/>
      <c r="C56" s="35"/>
      <c r="D56" s="267" t="s">
        <v>102</v>
      </c>
      <c r="E56" s="268"/>
      <c r="F56" s="36"/>
      <c r="G56" s="275"/>
      <c r="H56" s="275"/>
      <c r="I56" s="275"/>
      <c r="J56" s="275"/>
      <c r="K56" s="124"/>
      <c r="U56" s="79"/>
      <c r="V56" s="80"/>
      <c r="W56" s="23"/>
      <c r="X56" s="23"/>
      <c r="Y56" s="79"/>
      <c r="Z56" s="23"/>
    </row>
    <row r="57" spans="1:26" ht="27" customHeight="1"/>
    <row r="58" spans="1:26">
      <c r="U58" s="88"/>
      <c r="V58" s="89"/>
      <c r="W58" s="90"/>
      <c r="X58" s="90"/>
      <c r="Y58" s="88"/>
      <c r="Z58" s="90"/>
    </row>
  </sheetData>
  <sheetProtection algorithmName="SHA-512" hashValue="OXWg4W2t4E8Xf1h7t8fonygiW7LjevGLHiD408y2tgDaZ1aXVEXqqjQo189JtFHEpLgZ55+IgeI9daZNtvVPXQ==" saltValue="ygDke8ZoaM23YO7NmwCjsA==" spinCount="100000" sheet="1" formatCells="0" formatColumns="0" formatRows="0" deleteColumns="0" deleteRows="0"/>
  <customSheetViews>
    <customSheetView guid="{C3470CC4-D0F0-4B7F-8446-B235CFA777F2}" showPageBreaks="1" showGridLines="0" fitToPage="1" printArea="1" topLeftCell="F10">
      <selection activeCell="S17" sqref="S17"/>
      <pageMargins left="0.23622047244094491" right="0.23622047244094491" top="0.49" bottom="0.54" header="0.31496062992125984" footer="0.31496062992125984"/>
      <printOptions horizontalCentered="1"/>
      <pageSetup paperSize="9" scale="98" orientation="portrait" r:id="rId1"/>
    </customSheetView>
  </customSheetViews>
  <mergeCells count="90">
    <mergeCell ref="D51:E51"/>
    <mergeCell ref="D56:E56"/>
    <mergeCell ref="D53:E53"/>
    <mergeCell ref="B49:D49"/>
    <mergeCell ref="G48:J56"/>
    <mergeCell ref="A33:C33"/>
    <mergeCell ref="A47:C47"/>
    <mergeCell ref="A46:C46"/>
    <mergeCell ref="A45:C45"/>
    <mergeCell ref="A44:C44"/>
    <mergeCell ref="A43:C43"/>
    <mergeCell ref="A37:C37"/>
    <mergeCell ref="A42:C42"/>
    <mergeCell ref="A41:C41"/>
    <mergeCell ref="A40:C40"/>
    <mergeCell ref="A39:C39"/>
    <mergeCell ref="A38:C38"/>
    <mergeCell ref="A34:C34"/>
    <mergeCell ref="A35:C35"/>
    <mergeCell ref="A36:C36"/>
    <mergeCell ref="A27:C27"/>
    <mergeCell ref="A25:C25"/>
    <mergeCell ref="A26:C26"/>
    <mergeCell ref="F23:J23"/>
    <mergeCell ref="O17:P17"/>
    <mergeCell ref="A17:C17"/>
    <mergeCell ref="F18:J18"/>
    <mergeCell ref="F19:J19"/>
    <mergeCell ref="F20:J20"/>
    <mergeCell ref="A20:C20"/>
    <mergeCell ref="A23:C23"/>
    <mergeCell ref="F17:J17"/>
    <mergeCell ref="A19:C19"/>
    <mergeCell ref="A18:C18"/>
    <mergeCell ref="A21:C21"/>
    <mergeCell ref="A22:C22"/>
    <mergeCell ref="A8:C9"/>
    <mergeCell ref="D8:D9"/>
    <mergeCell ref="A2:J2"/>
    <mergeCell ref="H4:J4"/>
    <mergeCell ref="H5:J5"/>
    <mergeCell ref="H6:J6"/>
    <mergeCell ref="H7:J7"/>
    <mergeCell ref="H42:J42"/>
    <mergeCell ref="D10:J10"/>
    <mergeCell ref="D11:J11"/>
    <mergeCell ref="D14:J14"/>
    <mergeCell ref="A10:C10"/>
    <mergeCell ref="A11:C11"/>
    <mergeCell ref="A14:C14"/>
    <mergeCell ref="A12:C12"/>
    <mergeCell ref="A13:C13"/>
    <mergeCell ref="D13:E13"/>
    <mergeCell ref="G13:H13"/>
    <mergeCell ref="I13:J13"/>
    <mergeCell ref="A24:C24"/>
    <mergeCell ref="A28:C28"/>
    <mergeCell ref="A29:C29"/>
    <mergeCell ref="A32:C32"/>
    <mergeCell ref="F24:J24"/>
    <mergeCell ref="F25:J25"/>
    <mergeCell ref="H33:J33"/>
    <mergeCell ref="H8:J8"/>
    <mergeCell ref="F21:J21"/>
    <mergeCell ref="F22:J22"/>
    <mergeCell ref="E16:J16"/>
    <mergeCell ref="D12:J12"/>
    <mergeCell ref="H44:J44"/>
    <mergeCell ref="H45:J45"/>
    <mergeCell ref="H46:J46"/>
    <mergeCell ref="H32:J32"/>
    <mergeCell ref="F26:J26"/>
    <mergeCell ref="F27:J27"/>
    <mergeCell ref="F28:J28"/>
    <mergeCell ref="H34:J34"/>
    <mergeCell ref="H35:J35"/>
    <mergeCell ref="H36:J36"/>
    <mergeCell ref="H37:J37"/>
    <mergeCell ref="H43:J43"/>
    <mergeCell ref="H38:J38"/>
    <mergeCell ref="H39:J39"/>
    <mergeCell ref="H40:J40"/>
    <mergeCell ref="H41:J41"/>
    <mergeCell ref="W28:W29"/>
    <mergeCell ref="W30:W31"/>
    <mergeCell ref="W3:W5"/>
    <mergeCell ref="W6:W8"/>
    <mergeCell ref="W16:W21"/>
    <mergeCell ref="W22:W27"/>
    <mergeCell ref="W9:W15"/>
  </mergeCells>
  <phoneticPr fontId="3"/>
  <conditionalFormatting sqref="H47">
    <cfRule type="cellIs" dxfId="0" priority="1" operator="equal">
      <formula>"合計額が合っていません。対象経費・対象外経費ご確認下さい"</formula>
    </cfRule>
  </conditionalFormatting>
  <printOptions horizontalCentered="1"/>
  <pageMargins left="0.23622047244094491" right="0.23622047244094491" top="0.47244094488188981" bottom="0.55118110236220474" header="0.31496062992125984" footer="0.31496062992125984"/>
  <pageSetup paperSize="9" scale="7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Q76"/>
  <sheetViews>
    <sheetView topLeftCell="A2" zoomScale="90" workbookViewId="0">
      <selection activeCell="G11" sqref="G11"/>
    </sheetView>
  </sheetViews>
  <sheetFormatPr defaultColWidth="8.875" defaultRowHeight="13.5"/>
  <cols>
    <col min="1" max="1" width="3.875" style="125" customWidth="1"/>
    <col min="2" max="2" width="18.125" style="125" customWidth="1"/>
    <col min="3" max="3" width="9.125" style="125" customWidth="1"/>
    <col min="4" max="5" width="5.375" style="125" customWidth="1"/>
    <col min="6" max="6" width="31.5" style="125" customWidth="1"/>
    <col min="7" max="7" width="51.5" style="143" customWidth="1"/>
    <col min="8" max="10" width="12.125" style="143" customWidth="1"/>
    <col min="11" max="11" width="15" style="125" customWidth="1"/>
    <col min="12" max="12" width="14" style="125" customWidth="1"/>
    <col min="13" max="13" width="3.5" style="125" customWidth="1"/>
    <col min="14" max="16" width="14.625" style="125" hidden="1" customWidth="1"/>
    <col min="17" max="17" width="3.875" style="125" customWidth="1"/>
    <col min="18" max="16384" width="8.875" style="125"/>
  </cols>
  <sheetData>
    <row r="1" spans="1:17" ht="17.45" customHeight="1">
      <c r="B1" s="142" t="s">
        <v>170</v>
      </c>
      <c r="G1" s="125"/>
      <c r="H1" s="126"/>
      <c r="I1" s="126"/>
      <c r="J1" s="126"/>
      <c r="K1" s="126"/>
      <c r="L1" s="126"/>
    </row>
    <row r="2" spans="1:17" ht="28.5" customHeight="1" thickBot="1"/>
    <row r="3" spans="1:17" ht="28.5" customHeight="1" thickBot="1">
      <c r="A3" s="144"/>
      <c r="B3" s="144" t="s">
        <v>32</v>
      </c>
      <c r="D3" s="144"/>
      <c r="E3" s="144"/>
      <c r="F3" s="145" t="s">
        <v>105</v>
      </c>
      <c r="G3" s="146"/>
      <c r="H3" s="147"/>
      <c r="I3" s="148"/>
      <c r="J3" s="125"/>
      <c r="K3" s="276" t="s">
        <v>31</v>
      </c>
      <c r="L3" s="276"/>
      <c r="M3" s="149"/>
      <c r="N3" s="149" t="s">
        <v>78</v>
      </c>
      <c r="O3" s="149" t="s">
        <v>79</v>
      </c>
      <c r="P3" s="149" t="s">
        <v>80</v>
      </c>
      <c r="Q3" s="149"/>
    </row>
    <row r="4" spans="1:17" ht="20.100000000000001" customHeight="1">
      <c r="B4" s="150" t="s">
        <v>6</v>
      </c>
      <c r="C4" s="151" t="s">
        <v>26</v>
      </c>
      <c r="D4" s="152" t="s">
        <v>34</v>
      </c>
      <c r="E4" s="152" t="s">
        <v>35</v>
      </c>
      <c r="F4" s="153" t="s">
        <v>29</v>
      </c>
      <c r="G4" s="153" t="s">
        <v>28</v>
      </c>
      <c r="H4" s="154" t="s">
        <v>27</v>
      </c>
      <c r="I4" s="155" t="s">
        <v>47</v>
      </c>
      <c r="J4" s="155" t="s">
        <v>64</v>
      </c>
      <c r="K4" s="156" t="s">
        <v>25</v>
      </c>
      <c r="L4" s="157" t="s">
        <v>24</v>
      </c>
      <c r="M4" s="158"/>
      <c r="N4" s="159" t="s">
        <v>66</v>
      </c>
      <c r="O4" s="159" t="s">
        <v>66</v>
      </c>
      <c r="P4" s="159" t="s">
        <v>67</v>
      </c>
      <c r="Q4" s="160"/>
    </row>
    <row r="5" spans="1:17" ht="20.100000000000001" customHeight="1">
      <c r="A5" s="91">
        <v>1</v>
      </c>
      <c r="B5" s="58"/>
      <c r="C5" s="59"/>
      <c r="D5" s="60"/>
      <c r="E5" s="60"/>
      <c r="F5" s="61"/>
      <c r="G5" s="62"/>
      <c r="H5" s="63"/>
      <c r="I5" s="161" t="str">
        <f t="shared" ref="I5:I36" si="0">IF(COUNTIF(対象経費,B5),H5,"")</f>
        <v/>
      </c>
      <c r="J5" s="162" t="str">
        <f t="shared" ref="J5:J36" si="1">IF(COUNTIF(対象外経費,B5),H5,"")</f>
        <v/>
      </c>
      <c r="K5" s="92"/>
      <c r="L5" s="93"/>
      <c r="M5" s="158"/>
      <c r="N5" s="159" t="s">
        <v>67</v>
      </c>
      <c r="O5" s="159" t="s">
        <v>68</v>
      </c>
      <c r="P5" s="159" t="s">
        <v>69</v>
      </c>
      <c r="Q5" s="160"/>
    </row>
    <row r="6" spans="1:17" ht="20.100000000000001" customHeight="1">
      <c r="A6" s="91">
        <v>2</v>
      </c>
      <c r="B6" s="58"/>
      <c r="C6" s="59"/>
      <c r="D6" s="60"/>
      <c r="E6" s="60"/>
      <c r="F6" s="61"/>
      <c r="G6" s="62"/>
      <c r="H6" s="63"/>
      <c r="I6" s="161" t="str">
        <f t="shared" si="0"/>
        <v/>
      </c>
      <c r="J6" s="162" t="str">
        <f t="shared" si="1"/>
        <v/>
      </c>
      <c r="K6" s="92"/>
      <c r="L6" s="93"/>
      <c r="M6" s="158"/>
      <c r="N6" s="159" t="s">
        <v>68</v>
      </c>
      <c r="O6" s="159" t="s">
        <v>70</v>
      </c>
      <c r="P6" s="159" t="s">
        <v>71</v>
      </c>
      <c r="Q6" s="160"/>
    </row>
    <row r="7" spans="1:17" ht="20.100000000000001" customHeight="1">
      <c r="A7" s="91">
        <v>3</v>
      </c>
      <c r="B7" s="58"/>
      <c r="C7" s="59"/>
      <c r="D7" s="60"/>
      <c r="E7" s="60"/>
      <c r="F7" s="61"/>
      <c r="G7" s="62"/>
      <c r="H7" s="63"/>
      <c r="I7" s="161" t="str">
        <f t="shared" si="0"/>
        <v/>
      </c>
      <c r="J7" s="162" t="str">
        <f t="shared" si="1"/>
        <v/>
      </c>
      <c r="K7" s="92"/>
      <c r="L7" s="93"/>
      <c r="M7" s="158"/>
      <c r="N7" s="159" t="s">
        <v>69</v>
      </c>
      <c r="O7" s="159" t="s">
        <v>88</v>
      </c>
      <c r="P7" s="159" t="s">
        <v>89</v>
      </c>
      <c r="Q7" s="160"/>
    </row>
    <row r="8" spans="1:17" ht="20.100000000000001" customHeight="1">
      <c r="A8" s="91">
        <v>4</v>
      </c>
      <c r="B8" s="58"/>
      <c r="C8" s="59"/>
      <c r="D8" s="60"/>
      <c r="E8" s="60"/>
      <c r="F8" s="61"/>
      <c r="G8" s="62"/>
      <c r="H8" s="63"/>
      <c r="I8" s="161" t="str">
        <f t="shared" si="0"/>
        <v/>
      </c>
      <c r="J8" s="162" t="str">
        <f t="shared" si="1"/>
        <v/>
      </c>
      <c r="K8" s="92"/>
      <c r="L8" s="93"/>
      <c r="M8" s="158"/>
      <c r="N8" s="159" t="s">
        <v>70</v>
      </c>
      <c r="O8" s="159" t="s">
        <v>72</v>
      </c>
      <c r="P8" s="159" t="s">
        <v>81</v>
      </c>
      <c r="Q8" s="160"/>
    </row>
    <row r="9" spans="1:17" ht="20.100000000000001" customHeight="1">
      <c r="A9" s="91">
        <v>5</v>
      </c>
      <c r="B9" s="58"/>
      <c r="C9" s="59"/>
      <c r="D9" s="60"/>
      <c r="E9" s="60"/>
      <c r="F9" s="61"/>
      <c r="G9" s="62"/>
      <c r="H9" s="63"/>
      <c r="I9" s="161" t="str">
        <f t="shared" si="0"/>
        <v/>
      </c>
      <c r="J9" s="162" t="str">
        <f t="shared" si="1"/>
        <v/>
      </c>
      <c r="K9" s="92"/>
      <c r="L9" s="93"/>
      <c r="M9" s="158"/>
      <c r="N9" s="159" t="s">
        <v>71</v>
      </c>
      <c r="O9" s="159" t="s">
        <v>74</v>
      </c>
      <c r="P9" s="159" t="s">
        <v>20</v>
      </c>
      <c r="Q9" s="160"/>
    </row>
    <row r="10" spans="1:17" ht="20.100000000000001" customHeight="1">
      <c r="A10" s="91">
        <v>6</v>
      </c>
      <c r="B10" s="58"/>
      <c r="C10" s="59"/>
      <c r="D10" s="60"/>
      <c r="E10" s="60"/>
      <c r="F10" s="61"/>
      <c r="G10" s="62"/>
      <c r="H10" s="63"/>
      <c r="I10" s="161" t="str">
        <f t="shared" si="0"/>
        <v/>
      </c>
      <c r="J10" s="162" t="str">
        <f t="shared" si="1"/>
        <v/>
      </c>
      <c r="K10" s="92"/>
      <c r="L10" s="93"/>
      <c r="M10" s="158"/>
      <c r="N10" s="159" t="s">
        <v>88</v>
      </c>
      <c r="O10" s="159" t="s">
        <v>76</v>
      </c>
      <c r="P10" s="159" t="s">
        <v>73</v>
      </c>
      <c r="Q10" s="163"/>
    </row>
    <row r="11" spans="1:17" ht="20.100000000000001" customHeight="1">
      <c r="A11" s="91">
        <v>7</v>
      </c>
      <c r="B11" s="58"/>
      <c r="C11" s="59"/>
      <c r="D11" s="60"/>
      <c r="E11" s="60"/>
      <c r="F11" s="61"/>
      <c r="G11" s="62"/>
      <c r="H11" s="63"/>
      <c r="I11" s="161" t="str">
        <f t="shared" si="0"/>
        <v/>
      </c>
      <c r="J11" s="162" t="str">
        <f t="shared" si="1"/>
        <v/>
      </c>
      <c r="K11" s="92"/>
      <c r="L11" s="93"/>
      <c r="M11" s="158"/>
      <c r="N11" s="159" t="s">
        <v>89</v>
      </c>
      <c r="O11" s="159" t="s">
        <v>84</v>
      </c>
      <c r="P11" s="159" t="s">
        <v>18</v>
      </c>
      <c r="Q11" s="163"/>
    </row>
    <row r="12" spans="1:17" ht="20.100000000000001" customHeight="1">
      <c r="A12" s="91">
        <v>8</v>
      </c>
      <c r="B12" s="58"/>
      <c r="C12" s="59"/>
      <c r="D12" s="60"/>
      <c r="E12" s="60"/>
      <c r="F12" s="61"/>
      <c r="G12" s="62"/>
      <c r="H12" s="63"/>
      <c r="I12" s="161" t="str">
        <f t="shared" si="0"/>
        <v/>
      </c>
      <c r="J12" s="162" t="str">
        <f t="shared" si="1"/>
        <v/>
      </c>
      <c r="K12" s="92"/>
      <c r="L12" s="93"/>
      <c r="M12" s="158"/>
      <c r="N12" s="159" t="s">
        <v>81</v>
      </c>
      <c r="O12" s="159" t="s">
        <v>86</v>
      </c>
      <c r="P12" s="159" t="s">
        <v>75</v>
      </c>
      <c r="Q12" s="163"/>
    </row>
    <row r="13" spans="1:17" ht="20.100000000000001" customHeight="1">
      <c r="A13" s="91">
        <v>9</v>
      </c>
      <c r="B13" s="58"/>
      <c r="C13" s="59"/>
      <c r="D13" s="60"/>
      <c r="E13" s="60"/>
      <c r="F13" s="61"/>
      <c r="G13" s="62"/>
      <c r="H13" s="63"/>
      <c r="I13" s="161" t="str">
        <f t="shared" si="0"/>
        <v/>
      </c>
      <c r="J13" s="162" t="str">
        <f t="shared" si="1"/>
        <v/>
      </c>
      <c r="K13" s="92"/>
      <c r="L13" s="93"/>
      <c r="M13" s="158"/>
      <c r="N13" s="159" t="s">
        <v>20</v>
      </c>
      <c r="O13" s="159"/>
      <c r="P13" s="159" t="s">
        <v>16</v>
      </c>
      <c r="Q13" s="163"/>
    </row>
    <row r="14" spans="1:17" ht="20.100000000000001" customHeight="1">
      <c r="A14" s="91">
        <v>10</v>
      </c>
      <c r="B14" s="58"/>
      <c r="C14" s="59"/>
      <c r="D14" s="60"/>
      <c r="E14" s="60"/>
      <c r="F14" s="61"/>
      <c r="G14" s="62"/>
      <c r="H14" s="63"/>
      <c r="I14" s="161" t="str">
        <f t="shared" si="0"/>
        <v/>
      </c>
      <c r="J14" s="162" t="str">
        <f t="shared" si="1"/>
        <v/>
      </c>
      <c r="K14" s="92"/>
      <c r="L14" s="93"/>
      <c r="M14" s="158"/>
      <c r="N14" s="159" t="s">
        <v>72</v>
      </c>
      <c r="O14" s="159"/>
      <c r="P14" s="159" t="s">
        <v>77</v>
      </c>
      <c r="Q14" s="163"/>
    </row>
    <row r="15" spans="1:17" ht="20.100000000000001" customHeight="1">
      <c r="A15" s="91">
        <v>11</v>
      </c>
      <c r="B15" s="58"/>
      <c r="C15" s="59"/>
      <c r="D15" s="60"/>
      <c r="E15" s="60"/>
      <c r="F15" s="61"/>
      <c r="G15" s="62"/>
      <c r="H15" s="63"/>
      <c r="I15" s="161" t="str">
        <f t="shared" si="0"/>
        <v/>
      </c>
      <c r="J15" s="162" t="str">
        <f t="shared" si="1"/>
        <v/>
      </c>
      <c r="K15" s="92"/>
      <c r="L15" s="93"/>
      <c r="M15" s="158"/>
      <c r="N15" s="159" t="s">
        <v>73</v>
      </c>
      <c r="O15" s="159"/>
      <c r="P15" s="159" t="s">
        <v>85</v>
      </c>
      <c r="Q15" s="163"/>
    </row>
    <row r="16" spans="1:17" ht="20.100000000000001" customHeight="1">
      <c r="A16" s="91">
        <v>12</v>
      </c>
      <c r="B16" s="58"/>
      <c r="C16" s="59"/>
      <c r="D16" s="60"/>
      <c r="E16" s="60"/>
      <c r="F16" s="61"/>
      <c r="G16" s="62"/>
      <c r="H16" s="63"/>
      <c r="I16" s="161" t="str">
        <f t="shared" si="0"/>
        <v/>
      </c>
      <c r="J16" s="162" t="str">
        <f t="shared" si="1"/>
        <v/>
      </c>
      <c r="K16" s="92"/>
      <c r="L16" s="93"/>
      <c r="M16" s="158"/>
      <c r="N16" s="159" t="s">
        <v>18</v>
      </c>
      <c r="O16" s="159"/>
      <c r="P16" s="159" t="s">
        <v>87</v>
      </c>
      <c r="Q16" s="163"/>
    </row>
    <row r="17" spans="1:17" ht="20.100000000000001" customHeight="1">
      <c r="A17" s="91">
        <v>13</v>
      </c>
      <c r="B17" s="58"/>
      <c r="C17" s="59"/>
      <c r="D17" s="60"/>
      <c r="E17" s="60"/>
      <c r="F17" s="61"/>
      <c r="G17" s="62"/>
      <c r="H17" s="63"/>
      <c r="I17" s="161" t="str">
        <f t="shared" si="0"/>
        <v/>
      </c>
      <c r="J17" s="162" t="str">
        <f t="shared" si="1"/>
        <v/>
      </c>
      <c r="K17" s="92"/>
      <c r="L17" s="93"/>
      <c r="M17" s="158"/>
      <c r="N17" s="159" t="s">
        <v>74</v>
      </c>
      <c r="P17" s="159" t="s">
        <v>14</v>
      </c>
      <c r="Q17" s="163"/>
    </row>
    <row r="18" spans="1:17" ht="20.100000000000001" customHeight="1">
      <c r="A18" s="91">
        <v>14</v>
      </c>
      <c r="B18" s="58"/>
      <c r="C18" s="59"/>
      <c r="D18" s="60"/>
      <c r="E18" s="60"/>
      <c r="F18" s="61"/>
      <c r="G18" s="62"/>
      <c r="H18" s="63"/>
      <c r="I18" s="161" t="str">
        <f t="shared" si="0"/>
        <v/>
      </c>
      <c r="J18" s="162" t="str">
        <f t="shared" si="1"/>
        <v/>
      </c>
      <c r="K18" s="92"/>
      <c r="L18" s="93"/>
      <c r="M18" s="158"/>
      <c r="N18" s="159" t="s">
        <v>75</v>
      </c>
      <c r="P18" s="159"/>
      <c r="Q18" s="163"/>
    </row>
    <row r="19" spans="1:17" ht="20.100000000000001" customHeight="1">
      <c r="A19" s="91">
        <v>15</v>
      </c>
      <c r="B19" s="58"/>
      <c r="C19" s="59"/>
      <c r="D19" s="60"/>
      <c r="E19" s="60"/>
      <c r="F19" s="61"/>
      <c r="G19" s="62"/>
      <c r="H19" s="63"/>
      <c r="I19" s="161" t="str">
        <f t="shared" si="0"/>
        <v/>
      </c>
      <c r="J19" s="162" t="str">
        <f t="shared" si="1"/>
        <v/>
      </c>
      <c r="K19" s="92"/>
      <c r="L19" s="93"/>
      <c r="M19" s="158"/>
      <c r="N19" s="159" t="s">
        <v>16</v>
      </c>
      <c r="O19" s="159"/>
      <c r="P19" s="159"/>
      <c r="Q19" s="163"/>
    </row>
    <row r="20" spans="1:17" ht="20.100000000000001" customHeight="1">
      <c r="A20" s="91">
        <v>16</v>
      </c>
      <c r="B20" s="58"/>
      <c r="C20" s="59"/>
      <c r="D20" s="60"/>
      <c r="E20" s="60"/>
      <c r="F20" s="61"/>
      <c r="G20" s="62"/>
      <c r="H20" s="63"/>
      <c r="I20" s="161" t="str">
        <f t="shared" si="0"/>
        <v/>
      </c>
      <c r="J20" s="162" t="str">
        <f t="shared" si="1"/>
        <v/>
      </c>
      <c r="K20" s="92"/>
      <c r="L20" s="93"/>
      <c r="M20" s="158"/>
      <c r="N20" s="159" t="s">
        <v>76</v>
      </c>
      <c r="O20" s="159"/>
      <c r="P20" s="159"/>
      <c r="Q20" s="163"/>
    </row>
    <row r="21" spans="1:17" ht="20.100000000000001" customHeight="1">
      <c r="A21" s="91">
        <v>17</v>
      </c>
      <c r="B21" s="58"/>
      <c r="C21" s="59"/>
      <c r="D21" s="60"/>
      <c r="E21" s="60"/>
      <c r="F21" s="61"/>
      <c r="G21" s="62"/>
      <c r="H21" s="63"/>
      <c r="I21" s="161" t="str">
        <f t="shared" si="0"/>
        <v/>
      </c>
      <c r="J21" s="162" t="str">
        <f t="shared" si="1"/>
        <v/>
      </c>
      <c r="K21" s="92"/>
      <c r="L21" s="93"/>
      <c r="M21" s="158"/>
      <c r="N21" s="159" t="s">
        <v>77</v>
      </c>
      <c r="Q21" s="160"/>
    </row>
    <row r="22" spans="1:17" ht="20.100000000000001" customHeight="1">
      <c r="A22" s="91">
        <v>18</v>
      </c>
      <c r="B22" s="58"/>
      <c r="C22" s="59"/>
      <c r="D22" s="60"/>
      <c r="E22" s="60"/>
      <c r="F22" s="61"/>
      <c r="G22" s="62"/>
      <c r="H22" s="63"/>
      <c r="I22" s="161" t="str">
        <f t="shared" si="0"/>
        <v/>
      </c>
      <c r="J22" s="162" t="str">
        <f t="shared" si="1"/>
        <v/>
      </c>
      <c r="K22" s="92"/>
      <c r="L22" s="93"/>
      <c r="M22" s="158"/>
      <c r="N22" s="159" t="s">
        <v>84</v>
      </c>
      <c r="O22" s="159"/>
      <c r="Q22" s="160"/>
    </row>
    <row r="23" spans="1:17" ht="20.100000000000001" customHeight="1">
      <c r="A23" s="91">
        <v>19</v>
      </c>
      <c r="B23" s="58"/>
      <c r="C23" s="59"/>
      <c r="D23" s="60"/>
      <c r="E23" s="60"/>
      <c r="F23" s="61"/>
      <c r="G23" s="62"/>
      <c r="H23" s="63"/>
      <c r="I23" s="161" t="str">
        <f t="shared" si="0"/>
        <v/>
      </c>
      <c r="J23" s="162" t="str">
        <f t="shared" si="1"/>
        <v/>
      </c>
      <c r="K23" s="92"/>
      <c r="L23" s="93"/>
      <c r="M23" s="158"/>
      <c r="N23" s="159" t="s">
        <v>85</v>
      </c>
      <c r="O23" s="159"/>
      <c r="Q23" s="160"/>
    </row>
    <row r="24" spans="1:17" ht="20.100000000000001" customHeight="1">
      <c r="A24" s="91">
        <v>20</v>
      </c>
      <c r="B24" s="58"/>
      <c r="C24" s="59"/>
      <c r="D24" s="60"/>
      <c r="E24" s="60"/>
      <c r="F24" s="61"/>
      <c r="G24" s="62"/>
      <c r="H24" s="63"/>
      <c r="I24" s="161" t="str">
        <f t="shared" si="0"/>
        <v/>
      </c>
      <c r="J24" s="162" t="str">
        <f t="shared" si="1"/>
        <v/>
      </c>
      <c r="K24" s="92"/>
      <c r="L24" s="93"/>
      <c r="M24" s="158"/>
      <c r="N24" s="159" t="s">
        <v>86</v>
      </c>
      <c r="O24" s="159"/>
      <c r="Q24" s="160"/>
    </row>
    <row r="25" spans="1:17" ht="20.100000000000001" customHeight="1">
      <c r="A25" s="91">
        <v>21</v>
      </c>
      <c r="B25" s="58"/>
      <c r="C25" s="59"/>
      <c r="D25" s="60"/>
      <c r="E25" s="60"/>
      <c r="F25" s="61"/>
      <c r="G25" s="62"/>
      <c r="H25" s="63"/>
      <c r="I25" s="161" t="str">
        <f t="shared" si="0"/>
        <v/>
      </c>
      <c r="J25" s="162" t="str">
        <f t="shared" si="1"/>
        <v/>
      </c>
      <c r="K25" s="92"/>
      <c r="L25" s="93"/>
      <c r="M25" s="158"/>
      <c r="N25" s="159" t="s">
        <v>87</v>
      </c>
      <c r="O25" s="159"/>
      <c r="P25" s="159"/>
      <c r="Q25" s="158"/>
    </row>
    <row r="26" spans="1:17" ht="20.100000000000001" customHeight="1">
      <c r="A26" s="91">
        <v>22</v>
      </c>
      <c r="B26" s="58"/>
      <c r="C26" s="59"/>
      <c r="D26" s="60"/>
      <c r="E26" s="60"/>
      <c r="F26" s="64"/>
      <c r="G26" s="62"/>
      <c r="H26" s="63"/>
      <c r="I26" s="161" t="str">
        <f t="shared" si="0"/>
        <v/>
      </c>
      <c r="J26" s="162" t="str">
        <f t="shared" si="1"/>
        <v/>
      </c>
      <c r="K26" s="92"/>
      <c r="L26" s="93"/>
      <c r="M26" s="158"/>
      <c r="N26" s="159" t="s">
        <v>14</v>
      </c>
      <c r="O26" s="159"/>
      <c r="Q26" s="158"/>
    </row>
    <row r="27" spans="1:17" ht="20.100000000000001" customHeight="1">
      <c r="A27" s="91">
        <v>23</v>
      </c>
      <c r="B27" s="58"/>
      <c r="C27" s="59"/>
      <c r="D27" s="60"/>
      <c r="E27" s="60"/>
      <c r="F27" s="61"/>
      <c r="G27" s="62"/>
      <c r="H27" s="63"/>
      <c r="I27" s="161" t="str">
        <f t="shared" si="0"/>
        <v/>
      </c>
      <c r="J27" s="162" t="str">
        <f t="shared" si="1"/>
        <v/>
      </c>
      <c r="K27" s="92"/>
      <c r="L27" s="93"/>
      <c r="M27" s="158"/>
      <c r="N27" s="159"/>
      <c r="O27" s="159"/>
      <c r="P27" s="159"/>
      <c r="Q27" s="158"/>
    </row>
    <row r="28" spans="1:17" ht="20.100000000000001" customHeight="1">
      <c r="A28" s="91">
        <v>24</v>
      </c>
      <c r="B28" s="58"/>
      <c r="C28" s="59"/>
      <c r="D28" s="60"/>
      <c r="E28" s="60"/>
      <c r="F28" s="61"/>
      <c r="G28" s="61"/>
      <c r="H28" s="63"/>
      <c r="I28" s="161" t="str">
        <f t="shared" si="0"/>
        <v/>
      </c>
      <c r="J28" s="162" t="str">
        <f t="shared" si="1"/>
        <v/>
      </c>
      <c r="K28" s="94"/>
      <c r="L28" s="93"/>
      <c r="M28" s="158"/>
      <c r="N28" s="159"/>
      <c r="O28" s="159"/>
      <c r="P28" s="159"/>
      <c r="Q28" s="158"/>
    </row>
    <row r="29" spans="1:17" ht="20.100000000000001" customHeight="1">
      <c r="A29" s="91">
        <v>25</v>
      </c>
      <c r="B29" s="58"/>
      <c r="C29" s="59"/>
      <c r="D29" s="60"/>
      <c r="E29" s="60"/>
      <c r="F29" s="61"/>
      <c r="G29" s="61"/>
      <c r="H29" s="63"/>
      <c r="I29" s="161" t="str">
        <f t="shared" si="0"/>
        <v/>
      </c>
      <c r="J29" s="162" t="str">
        <f t="shared" si="1"/>
        <v/>
      </c>
      <c r="K29" s="94"/>
      <c r="L29" s="93"/>
      <c r="M29" s="158"/>
      <c r="N29" s="159"/>
      <c r="O29" s="159"/>
      <c r="P29" s="159"/>
      <c r="Q29" s="158"/>
    </row>
    <row r="30" spans="1:17" ht="20.100000000000001" customHeight="1">
      <c r="A30" s="91">
        <v>26</v>
      </c>
      <c r="B30" s="58"/>
      <c r="C30" s="59"/>
      <c r="D30" s="60"/>
      <c r="E30" s="60"/>
      <c r="F30" s="61"/>
      <c r="G30" s="61"/>
      <c r="H30" s="63"/>
      <c r="I30" s="161" t="str">
        <f t="shared" si="0"/>
        <v/>
      </c>
      <c r="J30" s="162" t="str">
        <f t="shared" si="1"/>
        <v/>
      </c>
      <c r="K30" s="94"/>
      <c r="L30" s="93"/>
      <c r="M30" s="158"/>
      <c r="N30" s="159"/>
      <c r="O30" s="159"/>
      <c r="P30" s="159"/>
      <c r="Q30" s="158"/>
    </row>
    <row r="31" spans="1:17" ht="20.100000000000001" customHeight="1">
      <c r="A31" s="91">
        <v>27</v>
      </c>
      <c r="B31" s="58"/>
      <c r="C31" s="59"/>
      <c r="D31" s="60"/>
      <c r="E31" s="60"/>
      <c r="F31" s="61"/>
      <c r="G31" s="61"/>
      <c r="H31" s="63"/>
      <c r="I31" s="161" t="str">
        <f t="shared" si="0"/>
        <v/>
      </c>
      <c r="J31" s="162" t="str">
        <f t="shared" si="1"/>
        <v/>
      </c>
      <c r="K31" s="94"/>
      <c r="L31" s="93"/>
      <c r="M31" s="158"/>
      <c r="N31" s="159"/>
      <c r="O31" s="159"/>
      <c r="P31" s="159"/>
      <c r="Q31" s="158"/>
    </row>
    <row r="32" spans="1:17" ht="20.100000000000001" customHeight="1">
      <c r="A32" s="91">
        <v>28</v>
      </c>
      <c r="B32" s="58"/>
      <c r="C32" s="59"/>
      <c r="D32" s="60"/>
      <c r="E32" s="60"/>
      <c r="F32" s="61"/>
      <c r="G32" s="61"/>
      <c r="H32" s="63"/>
      <c r="I32" s="161" t="str">
        <f t="shared" si="0"/>
        <v/>
      </c>
      <c r="J32" s="162" t="str">
        <f t="shared" si="1"/>
        <v/>
      </c>
      <c r="K32" s="94"/>
      <c r="L32" s="93"/>
      <c r="M32" s="158"/>
      <c r="N32" s="163"/>
      <c r="O32" s="163"/>
      <c r="P32" s="163"/>
      <c r="Q32" s="158"/>
    </row>
    <row r="33" spans="1:17" ht="20.100000000000001" customHeight="1">
      <c r="A33" s="91">
        <v>29</v>
      </c>
      <c r="B33" s="58"/>
      <c r="C33" s="59"/>
      <c r="D33" s="60"/>
      <c r="E33" s="60"/>
      <c r="F33" s="61"/>
      <c r="G33" s="62"/>
      <c r="H33" s="63"/>
      <c r="I33" s="161" t="str">
        <f t="shared" si="0"/>
        <v/>
      </c>
      <c r="J33" s="162" t="str">
        <f t="shared" si="1"/>
        <v/>
      </c>
      <c r="K33" s="92"/>
      <c r="L33" s="93"/>
      <c r="M33" s="158"/>
      <c r="N33" s="163"/>
      <c r="O33" s="163"/>
      <c r="P33" s="163"/>
      <c r="Q33" s="158"/>
    </row>
    <row r="34" spans="1:17" ht="20.100000000000001" customHeight="1">
      <c r="A34" s="91">
        <v>30</v>
      </c>
      <c r="B34" s="58"/>
      <c r="C34" s="59"/>
      <c r="D34" s="60"/>
      <c r="E34" s="60"/>
      <c r="F34" s="61"/>
      <c r="G34" s="62"/>
      <c r="H34" s="63"/>
      <c r="I34" s="161" t="str">
        <f t="shared" si="0"/>
        <v/>
      </c>
      <c r="J34" s="162" t="str">
        <f t="shared" si="1"/>
        <v/>
      </c>
      <c r="K34" s="92"/>
      <c r="L34" s="93"/>
      <c r="M34" s="158"/>
      <c r="N34" s="163"/>
      <c r="O34" s="163"/>
      <c r="P34" s="163"/>
      <c r="Q34" s="158"/>
    </row>
    <row r="35" spans="1:17" ht="20.100000000000001" customHeight="1">
      <c r="A35" s="91">
        <v>31</v>
      </c>
      <c r="B35" s="58"/>
      <c r="C35" s="59"/>
      <c r="D35" s="60"/>
      <c r="E35" s="60"/>
      <c r="F35" s="61"/>
      <c r="G35" s="62"/>
      <c r="H35" s="63"/>
      <c r="I35" s="161" t="str">
        <f t="shared" si="0"/>
        <v/>
      </c>
      <c r="J35" s="162" t="str">
        <f t="shared" si="1"/>
        <v/>
      </c>
      <c r="K35" s="92"/>
      <c r="L35" s="93"/>
      <c r="M35" s="158"/>
      <c r="N35" s="163"/>
      <c r="O35" s="163"/>
      <c r="P35" s="163"/>
      <c r="Q35" s="158"/>
    </row>
    <row r="36" spans="1:17" ht="20.100000000000001" customHeight="1">
      <c r="A36" s="91">
        <v>32</v>
      </c>
      <c r="B36" s="58"/>
      <c r="C36" s="59"/>
      <c r="D36" s="60"/>
      <c r="E36" s="60"/>
      <c r="F36" s="61"/>
      <c r="G36" s="62"/>
      <c r="H36" s="63"/>
      <c r="I36" s="161" t="str">
        <f t="shared" si="0"/>
        <v/>
      </c>
      <c r="J36" s="162" t="str">
        <f t="shared" si="1"/>
        <v/>
      </c>
      <c r="K36" s="92"/>
      <c r="L36" s="93"/>
      <c r="M36" s="158"/>
      <c r="N36" s="160"/>
      <c r="O36" s="160"/>
      <c r="P36" s="160"/>
      <c r="Q36" s="158"/>
    </row>
    <row r="37" spans="1:17" ht="20.100000000000001" customHeight="1">
      <c r="A37" s="91">
        <v>33</v>
      </c>
      <c r="B37" s="58"/>
      <c r="C37" s="59"/>
      <c r="D37" s="60"/>
      <c r="E37" s="60"/>
      <c r="F37" s="61"/>
      <c r="G37" s="62"/>
      <c r="H37" s="63"/>
      <c r="I37" s="161" t="str">
        <f t="shared" ref="I37:I64" si="2">IF(COUNTIF(対象経費,B37),H37,"")</f>
        <v/>
      </c>
      <c r="J37" s="162" t="str">
        <f t="shared" ref="J37:J64" si="3">IF(COUNTIF(対象外経費,B37),H37,"")</f>
        <v/>
      </c>
      <c r="K37" s="92"/>
      <c r="L37" s="93"/>
      <c r="M37" s="158"/>
      <c r="N37" s="160"/>
      <c r="O37" s="160"/>
      <c r="P37" s="160"/>
      <c r="Q37" s="158"/>
    </row>
    <row r="38" spans="1:17" ht="20.100000000000001" customHeight="1">
      <c r="A38" s="91">
        <v>34</v>
      </c>
      <c r="B38" s="58"/>
      <c r="C38" s="59"/>
      <c r="D38" s="60"/>
      <c r="E38" s="60"/>
      <c r="F38" s="61"/>
      <c r="G38" s="61"/>
      <c r="H38" s="63"/>
      <c r="I38" s="161" t="str">
        <f t="shared" si="2"/>
        <v/>
      </c>
      <c r="J38" s="162" t="str">
        <f t="shared" si="3"/>
        <v/>
      </c>
      <c r="K38" s="94"/>
      <c r="L38" s="93"/>
      <c r="M38" s="158"/>
      <c r="N38" s="158"/>
      <c r="O38" s="158"/>
      <c r="P38" s="158"/>
      <c r="Q38" s="158"/>
    </row>
    <row r="39" spans="1:17" ht="20.100000000000001" customHeight="1">
      <c r="A39" s="91">
        <v>35</v>
      </c>
      <c r="B39" s="58"/>
      <c r="C39" s="59"/>
      <c r="D39" s="60"/>
      <c r="E39" s="60"/>
      <c r="F39" s="61"/>
      <c r="G39" s="61"/>
      <c r="H39" s="63"/>
      <c r="I39" s="161" t="str">
        <f t="shared" si="2"/>
        <v/>
      </c>
      <c r="J39" s="162" t="str">
        <f t="shared" si="3"/>
        <v/>
      </c>
      <c r="K39" s="94"/>
      <c r="L39" s="93"/>
      <c r="M39" s="158"/>
      <c r="N39" s="158"/>
      <c r="O39" s="158"/>
      <c r="P39" s="158"/>
      <c r="Q39" s="158"/>
    </row>
    <row r="40" spans="1:17" ht="20.100000000000001" customHeight="1">
      <c r="A40" s="91">
        <v>36</v>
      </c>
      <c r="B40" s="58"/>
      <c r="C40" s="59"/>
      <c r="D40" s="60"/>
      <c r="E40" s="60"/>
      <c r="F40" s="61"/>
      <c r="G40" s="61"/>
      <c r="H40" s="63"/>
      <c r="I40" s="161" t="str">
        <f t="shared" si="2"/>
        <v/>
      </c>
      <c r="J40" s="162" t="str">
        <f t="shared" si="3"/>
        <v/>
      </c>
      <c r="K40" s="94"/>
      <c r="L40" s="93"/>
      <c r="M40" s="158"/>
      <c r="N40" s="158"/>
      <c r="O40" s="158"/>
      <c r="P40" s="158"/>
      <c r="Q40" s="158"/>
    </row>
    <row r="41" spans="1:17" ht="20.100000000000001" customHeight="1">
      <c r="A41" s="91">
        <v>37</v>
      </c>
      <c r="B41" s="58"/>
      <c r="C41" s="59"/>
      <c r="D41" s="60"/>
      <c r="E41" s="60"/>
      <c r="F41" s="61"/>
      <c r="G41" s="61"/>
      <c r="H41" s="63"/>
      <c r="I41" s="161" t="str">
        <f t="shared" si="2"/>
        <v/>
      </c>
      <c r="J41" s="162" t="str">
        <f t="shared" si="3"/>
        <v/>
      </c>
      <c r="K41" s="94"/>
      <c r="L41" s="93"/>
      <c r="M41" s="158"/>
      <c r="N41" s="158"/>
      <c r="O41" s="158"/>
      <c r="P41" s="158"/>
      <c r="Q41" s="158"/>
    </row>
    <row r="42" spans="1:17" ht="20.100000000000001" customHeight="1">
      <c r="A42" s="91">
        <v>38</v>
      </c>
      <c r="B42" s="58"/>
      <c r="C42" s="59"/>
      <c r="D42" s="60"/>
      <c r="E42" s="60"/>
      <c r="F42" s="61"/>
      <c r="G42" s="61"/>
      <c r="H42" s="63"/>
      <c r="I42" s="161" t="str">
        <f t="shared" si="2"/>
        <v/>
      </c>
      <c r="J42" s="162" t="str">
        <f t="shared" si="3"/>
        <v/>
      </c>
      <c r="K42" s="94"/>
      <c r="L42" s="93"/>
      <c r="M42" s="158"/>
      <c r="N42" s="158"/>
      <c r="O42" s="158"/>
      <c r="P42" s="158"/>
      <c r="Q42" s="158"/>
    </row>
    <row r="43" spans="1:17" ht="20.100000000000001" customHeight="1">
      <c r="A43" s="91">
        <v>39</v>
      </c>
      <c r="B43" s="58"/>
      <c r="C43" s="59"/>
      <c r="D43" s="60"/>
      <c r="E43" s="60"/>
      <c r="F43" s="61"/>
      <c r="G43" s="62"/>
      <c r="H43" s="63"/>
      <c r="I43" s="161" t="str">
        <f t="shared" si="2"/>
        <v/>
      </c>
      <c r="J43" s="162" t="str">
        <f t="shared" si="3"/>
        <v/>
      </c>
      <c r="K43" s="92"/>
      <c r="L43" s="93"/>
      <c r="M43" s="158"/>
      <c r="N43" s="158"/>
      <c r="O43" s="158"/>
      <c r="P43" s="158"/>
      <c r="Q43" s="158"/>
    </row>
    <row r="44" spans="1:17" ht="20.100000000000001" customHeight="1">
      <c r="A44" s="91">
        <v>40</v>
      </c>
      <c r="B44" s="58"/>
      <c r="C44" s="59"/>
      <c r="D44" s="60"/>
      <c r="E44" s="60"/>
      <c r="F44" s="61"/>
      <c r="G44" s="62"/>
      <c r="H44" s="63"/>
      <c r="I44" s="161" t="str">
        <f t="shared" si="2"/>
        <v/>
      </c>
      <c r="J44" s="162" t="str">
        <f t="shared" si="3"/>
        <v/>
      </c>
      <c r="K44" s="92"/>
      <c r="L44" s="93"/>
      <c r="N44" s="158"/>
      <c r="O44" s="158"/>
      <c r="P44" s="158"/>
    </row>
    <row r="45" spans="1:17" ht="20.100000000000001" customHeight="1">
      <c r="A45" s="91">
        <v>41</v>
      </c>
      <c r="B45" s="58"/>
      <c r="C45" s="59"/>
      <c r="D45" s="60"/>
      <c r="E45" s="60"/>
      <c r="F45" s="61"/>
      <c r="G45" s="62"/>
      <c r="H45" s="63"/>
      <c r="I45" s="161" t="str">
        <f t="shared" si="2"/>
        <v/>
      </c>
      <c r="J45" s="162" t="str">
        <f t="shared" si="3"/>
        <v/>
      </c>
      <c r="K45" s="92"/>
      <c r="L45" s="93"/>
      <c r="N45" s="158"/>
      <c r="O45" s="158"/>
      <c r="P45" s="158"/>
    </row>
    <row r="46" spans="1:17" ht="20.100000000000001" customHeight="1">
      <c r="A46" s="91">
        <v>42</v>
      </c>
      <c r="B46" s="58"/>
      <c r="C46" s="59"/>
      <c r="D46" s="60"/>
      <c r="E46" s="60"/>
      <c r="F46" s="61"/>
      <c r="G46" s="62"/>
      <c r="H46" s="63"/>
      <c r="I46" s="161" t="str">
        <f t="shared" si="2"/>
        <v/>
      </c>
      <c r="J46" s="162" t="str">
        <f t="shared" si="3"/>
        <v/>
      </c>
      <c r="K46" s="92"/>
      <c r="L46" s="93"/>
      <c r="N46" s="158"/>
      <c r="O46" s="158"/>
      <c r="P46" s="158"/>
    </row>
    <row r="47" spans="1:17" ht="20.100000000000001" customHeight="1">
      <c r="A47" s="91">
        <v>43</v>
      </c>
      <c r="B47" s="58"/>
      <c r="C47" s="59"/>
      <c r="D47" s="60"/>
      <c r="E47" s="60"/>
      <c r="F47" s="61"/>
      <c r="G47" s="62"/>
      <c r="H47" s="63"/>
      <c r="I47" s="161" t="str">
        <f t="shared" si="2"/>
        <v/>
      </c>
      <c r="J47" s="162" t="str">
        <f t="shared" si="3"/>
        <v/>
      </c>
      <c r="K47" s="92"/>
      <c r="L47" s="93"/>
      <c r="N47" s="158"/>
      <c r="O47" s="158"/>
      <c r="P47" s="158"/>
    </row>
    <row r="48" spans="1:17" ht="20.100000000000001" customHeight="1">
      <c r="A48" s="91">
        <v>44</v>
      </c>
      <c r="B48" s="58"/>
      <c r="C48" s="59"/>
      <c r="D48" s="60"/>
      <c r="E48" s="60"/>
      <c r="F48" s="61"/>
      <c r="G48" s="62"/>
      <c r="H48" s="63"/>
      <c r="I48" s="161" t="str">
        <f t="shared" si="2"/>
        <v/>
      </c>
      <c r="J48" s="162" t="str">
        <f t="shared" si="3"/>
        <v/>
      </c>
      <c r="K48" s="92"/>
      <c r="L48" s="93"/>
      <c r="N48" s="158"/>
      <c r="O48" s="158"/>
      <c r="P48" s="158"/>
    </row>
    <row r="49" spans="1:16" ht="20.100000000000001" customHeight="1">
      <c r="A49" s="91">
        <v>45</v>
      </c>
      <c r="B49" s="58"/>
      <c r="C49" s="59"/>
      <c r="D49" s="60"/>
      <c r="E49" s="60"/>
      <c r="F49" s="61"/>
      <c r="G49" s="62"/>
      <c r="H49" s="63"/>
      <c r="I49" s="161" t="str">
        <f t="shared" si="2"/>
        <v/>
      </c>
      <c r="J49" s="162" t="str">
        <f t="shared" si="3"/>
        <v/>
      </c>
      <c r="K49" s="92"/>
      <c r="L49" s="93"/>
      <c r="N49" s="158"/>
      <c r="O49" s="158"/>
      <c r="P49" s="158"/>
    </row>
    <row r="50" spans="1:16" ht="20.100000000000001" customHeight="1">
      <c r="A50" s="91">
        <v>46</v>
      </c>
      <c r="B50" s="58"/>
      <c r="C50" s="59"/>
      <c r="D50" s="60"/>
      <c r="E50" s="60"/>
      <c r="F50" s="61"/>
      <c r="G50" s="62"/>
      <c r="H50" s="63"/>
      <c r="I50" s="161" t="str">
        <f t="shared" si="2"/>
        <v/>
      </c>
      <c r="J50" s="162" t="str">
        <f t="shared" si="3"/>
        <v/>
      </c>
      <c r="K50" s="92"/>
      <c r="L50" s="93"/>
      <c r="N50" s="158"/>
      <c r="O50" s="158"/>
      <c r="P50" s="158"/>
    </row>
    <row r="51" spans="1:16" ht="20.100000000000001" customHeight="1">
      <c r="A51" s="91">
        <v>47</v>
      </c>
      <c r="B51" s="58"/>
      <c r="C51" s="59"/>
      <c r="D51" s="60"/>
      <c r="E51" s="60"/>
      <c r="F51" s="61"/>
      <c r="G51" s="62"/>
      <c r="H51" s="63"/>
      <c r="I51" s="161" t="str">
        <f t="shared" si="2"/>
        <v/>
      </c>
      <c r="J51" s="162" t="str">
        <f t="shared" si="3"/>
        <v/>
      </c>
      <c r="K51" s="92"/>
      <c r="L51" s="93"/>
      <c r="N51" s="158"/>
      <c r="O51" s="158"/>
      <c r="P51" s="158"/>
    </row>
    <row r="52" spans="1:16" ht="20.100000000000001" customHeight="1">
      <c r="A52" s="91">
        <v>48</v>
      </c>
      <c r="B52" s="58"/>
      <c r="C52" s="59"/>
      <c r="D52" s="60"/>
      <c r="E52" s="60"/>
      <c r="F52" s="61"/>
      <c r="G52" s="61"/>
      <c r="H52" s="63"/>
      <c r="I52" s="161" t="str">
        <f t="shared" si="2"/>
        <v/>
      </c>
      <c r="J52" s="162" t="str">
        <f t="shared" si="3"/>
        <v/>
      </c>
      <c r="K52" s="94"/>
      <c r="L52" s="93"/>
      <c r="N52" s="158"/>
      <c r="O52" s="158"/>
      <c r="P52" s="158"/>
    </row>
    <row r="53" spans="1:16" ht="20.100000000000001" customHeight="1">
      <c r="A53" s="91">
        <v>49</v>
      </c>
      <c r="B53" s="58"/>
      <c r="C53" s="59"/>
      <c r="D53" s="60"/>
      <c r="E53" s="60"/>
      <c r="F53" s="61"/>
      <c r="G53" s="61"/>
      <c r="H53" s="63"/>
      <c r="I53" s="161" t="str">
        <f t="shared" si="2"/>
        <v/>
      </c>
      <c r="J53" s="162" t="str">
        <f t="shared" si="3"/>
        <v/>
      </c>
      <c r="K53" s="94"/>
      <c r="L53" s="93"/>
      <c r="N53" s="158"/>
      <c r="O53" s="158"/>
      <c r="P53" s="158"/>
    </row>
    <row r="54" spans="1:16" ht="20.100000000000001" customHeight="1">
      <c r="A54" s="91">
        <v>50</v>
      </c>
      <c r="B54" s="58"/>
      <c r="C54" s="59"/>
      <c r="D54" s="60"/>
      <c r="E54" s="60"/>
      <c r="F54" s="61"/>
      <c r="G54" s="62"/>
      <c r="H54" s="63"/>
      <c r="I54" s="161" t="str">
        <f t="shared" si="2"/>
        <v/>
      </c>
      <c r="J54" s="162" t="str">
        <f t="shared" si="3"/>
        <v/>
      </c>
      <c r="K54" s="92"/>
      <c r="L54" s="93"/>
      <c r="N54" s="158"/>
      <c r="O54" s="158"/>
      <c r="P54" s="158"/>
    </row>
    <row r="55" spans="1:16" ht="20.100000000000001" customHeight="1">
      <c r="A55" s="91">
        <v>51</v>
      </c>
      <c r="B55" s="58"/>
      <c r="C55" s="59"/>
      <c r="D55" s="60"/>
      <c r="E55" s="60"/>
      <c r="F55" s="61"/>
      <c r="G55" s="62"/>
      <c r="H55" s="63"/>
      <c r="I55" s="161" t="str">
        <f t="shared" si="2"/>
        <v/>
      </c>
      <c r="J55" s="162" t="str">
        <f t="shared" si="3"/>
        <v/>
      </c>
      <c r="K55" s="92"/>
      <c r="L55" s="93"/>
      <c r="N55" s="158"/>
      <c r="O55" s="158"/>
      <c r="P55" s="158"/>
    </row>
    <row r="56" spans="1:16" ht="20.100000000000001" customHeight="1">
      <c r="A56" s="91">
        <v>52</v>
      </c>
      <c r="B56" s="58"/>
      <c r="C56" s="59"/>
      <c r="D56" s="60"/>
      <c r="E56" s="60"/>
      <c r="F56" s="61"/>
      <c r="G56" s="62"/>
      <c r="H56" s="63"/>
      <c r="I56" s="161" t="str">
        <f t="shared" si="2"/>
        <v/>
      </c>
      <c r="J56" s="162" t="str">
        <f t="shared" si="3"/>
        <v/>
      </c>
      <c r="K56" s="92"/>
      <c r="L56" s="93"/>
      <c r="N56" s="158"/>
      <c r="O56" s="158"/>
      <c r="P56" s="158"/>
    </row>
    <row r="57" spans="1:16" ht="20.100000000000001" customHeight="1">
      <c r="A57" s="91">
        <v>53</v>
      </c>
      <c r="B57" s="58"/>
      <c r="C57" s="59"/>
      <c r="D57" s="60"/>
      <c r="E57" s="60"/>
      <c r="F57" s="61"/>
      <c r="G57" s="62"/>
      <c r="H57" s="63"/>
      <c r="I57" s="161" t="str">
        <f t="shared" si="2"/>
        <v/>
      </c>
      <c r="J57" s="162" t="str">
        <f t="shared" si="3"/>
        <v/>
      </c>
      <c r="K57" s="92"/>
      <c r="L57" s="93"/>
    </row>
    <row r="58" spans="1:16" ht="20.100000000000001" customHeight="1">
      <c r="A58" s="91">
        <v>54</v>
      </c>
      <c r="B58" s="58"/>
      <c r="C58" s="59"/>
      <c r="D58" s="60"/>
      <c r="E58" s="60"/>
      <c r="F58" s="61"/>
      <c r="G58" s="62"/>
      <c r="H58" s="63"/>
      <c r="I58" s="161" t="str">
        <f t="shared" si="2"/>
        <v/>
      </c>
      <c r="J58" s="162" t="str">
        <f t="shared" si="3"/>
        <v/>
      </c>
      <c r="K58" s="92"/>
      <c r="L58" s="93"/>
    </row>
    <row r="59" spans="1:16" ht="20.100000000000001" customHeight="1">
      <c r="A59" s="91">
        <v>55</v>
      </c>
      <c r="B59" s="58"/>
      <c r="C59" s="59"/>
      <c r="D59" s="60"/>
      <c r="E59" s="60"/>
      <c r="F59" s="61"/>
      <c r="G59" s="62"/>
      <c r="H59" s="63"/>
      <c r="I59" s="161" t="str">
        <f>IF(COUNTIF(対象経費,B59),H59,"")</f>
        <v/>
      </c>
      <c r="J59" s="162" t="str">
        <f t="shared" si="3"/>
        <v/>
      </c>
      <c r="K59" s="92"/>
      <c r="L59" s="93"/>
    </row>
    <row r="60" spans="1:16" ht="20.100000000000001" customHeight="1">
      <c r="A60" s="91">
        <v>56</v>
      </c>
      <c r="B60" s="58"/>
      <c r="C60" s="59"/>
      <c r="D60" s="60"/>
      <c r="E60" s="60"/>
      <c r="F60" s="61"/>
      <c r="G60" s="62"/>
      <c r="H60" s="63"/>
      <c r="I60" s="161" t="str">
        <f t="shared" si="2"/>
        <v/>
      </c>
      <c r="J60" s="162" t="str">
        <f t="shared" si="3"/>
        <v/>
      </c>
      <c r="K60" s="92"/>
      <c r="L60" s="93"/>
    </row>
    <row r="61" spans="1:16" ht="20.100000000000001" customHeight="1">
      <c r="A61" s="91">
        <v>57</v>
      </c>
      <c r="B61" s="58"/>
      <c r="C61" s="59"/>
      <c r="D61" s="60"/>
      <c r="E61" s="60"/>
      <c r="F61" s="61"/>
      <c r="G61" s="62"/>
      <c r="H61" s="63"/>
      <c r="I61" s="161" t="str">
        <f t="shared" si="2"/>
        <v/>
      </c>
      <c r="J61" s="162" t="str">
        <f t="shared" si="3"/>
        <v/>
      </c>
      <c r="K61" s="92"/>
      <c r="L61" s="93"/>
    </row>
    <row r="62" spans="1:16" ht="20.100000000000001" customHeight="1">
      <c r="A62" s="91">
        <v>58</v>
      </c>
      <c r="B62" s="58"/>
      <c r="C62" s="59"/>
      <c r="D62" s="60"/>
      <c r="E62" s="60"/>
      <c r="F62" s="61"/>
      <c r="G62" s="62"/>
      <c r="H62" s="63"/>
      <c r="I62" s="161" t="str">
        <f t="shared" si="2"/>
        <v/>
      </c>
      <c r="J62" s="162" t="str">
        <f t="shared" si="3"/>
        <v/>
      </c>
      <c r="K62" s="92"/>
      <c r="L62" s="93"/>
    </row>
    <row r="63" spans="1:16" ht="20.100000000000001" customHeight="1">
      <c r="A63" s="91">
        <v>59</v>
      </c>
      <c r="B63" s="58"/>
      <c r="C63" s="59"/>
      <c r="D63" s="60"/>
      <c r="E63" s="60"/>
      <c r="F63" s="61"/>
      <c r="G63" s="62"/>
      <c r="H63" s="63"/>
      <c r="I63" s="161" t="str">
        <f t="shared" si="2"/>
        <v/>
      </c>
      <c r="J63" s="162" t="str">
        <f t="shared" si="3"/>
        <v/>
      </c>
      <c r="K63" s="92"/>
      <c r="L63" s="93"/>
    </row>
    <row r="64" spans="1:16" ht="20.100000000000001" customHeight="1" thickBot="1">
      <c r="A64" s="91">
        <v>60</v>
      </c>
      <c r="B64" s="58"/>
      <c r="C64" s="59"/>
      <c r="D64" s="60"/>
      <c r="E64" s="60"/>
      <c r="F64" s="61"/>
      <c r="G64" s="62"/>
      <c r="H64" s="63"/>
      <c r="I64" s="161" t="str">
        <f t="shared" si="2"/>
        <v/>
      </c>
      <c r="J64" s="162" t="str">
        <f t="shared" si="3"/>
        <v/>
      </c>
      <c r="K64" s="92"/>
      <c r="L64" s="93"/>
    </row>
    <row r="65" spans="1:12" customFormat="1" ht="20.100000000000001" customHeight="1" thickBot="1">
      <c r="B65" s="65"/>
      <c r="C65" s="66"/>
      <c r="D65" s="65"/>
      <c r="E65" s="65"/>
      <c r="F65" s="67"/>
      <c r="G65" s="46" t="s">
        <v>12</v>
      </c>
      <c r="H65" s="47">
        <f>SUM(H5:H64)</f>
        <v>0</v>
      </c>
      <c r="I65" s="48">
        <f>SUM(I5:I64)</f>
        <v>0</v>
      </c>
      <c r="J65" s="49">
        <f>SUM(J5:J64)</f>
        <v>0</v>
      </c>
      <c r="K65" s="50" t="s">
        <v>11</v>
      </c>
      <c r="L65" s="51">
        <f>SUM(L5:L64)</f>
        <v>0</v>
      </c>
    </row>
    <row r="66" spans="1:12" customFormat="1" ht="34.5" customHeight="1" thickBot="1">
      <c r="B66" s="30"/>
      <c r="C66" s="30"/>
      <c r="D66" s="30"/>
      <c r="E66" s="30"/>
      <c r="F66" s="30"/>
      <c r="G66" s="52"/>
      <c r="H66" s="53"/>
      <c r="I66" s="53"/>
      <c r="J66" s="53"/>
      <c r="K66" s="54" t="s">
        <v>10</v>
      </c>
      <c r="L66" s="55">
        <f>H65-L65</f>
        <v>0</v>
      </c>
    </row>
    <row r="67" spans="1:12" ht="31.5" customHeight="1">
      <c r="A67" s="149"/>
      <c r="B67" s="164"/>
      <c r="C67" s="158"/>
      <c r="D67" s="164"/>
      <c r="E67" s="164"/>
      <c r="F67" s="149"/>
      <c r="G67" s="165"/>
      <c r="H67" s="165"/>
      <c r="I67" s="166"/>
      <c r="J67" s="166"/>
      <c r="K67" s="158"/>
    </row>
    <row r="68" spans="1:12" ht="25.5" customHeight="1">
      <c r="A68" s="149"/>
      <c r="B68" s="164"/>
      <c r="C68" s="158"/>
      <c r="D68" s="164"/>
      <c r="E68" s="164"/>
      <c r="F68" s="149"/>
      <c r="G68" s="165"/>
      <c r="H68" s="165"/>
      <c r="I68" s="166"/>
      <c r="J68" s="166"/>
      <c r="K68" s="158"/>
    </row>
    <row r="69" spans="1:12">
      <c r="A69" s="149"/>
      <c r="B69" s="164"/>
      <c r="C69" s="158"/>
      <c r="D69" s="164"/>
      <c r="E69" s="164"/>
      <c r="F69" s="149"/>
      <c r="G69" s="165"/>
      <c r="H69" s="165"/>
      <c r="I69" s="166"/>
      <c r="J69" s="166"/>
      <c r="K69" s="158"/>
    </row>
    <row r="70" spans="1:12">
      <c r="A70" s="149"/>
      <c r="B70" s="164"/>
      <c r="C70" s="158"/>
      <c r="D70" s="164"/>
      <c r="E70" s="164"/>
      <c r="F70" s="149"/>
      <c r="G70" s="165"/>
      <c r="H70" s="165"/>
      <c r="I70" s="166"/>
      <c r="J70" s="166"/>
      <c r="K70" s="158"/>
    </row>
    <row r="71" spans="1:12">
      <c r="A71" s="149"/>
      <c r="B71" s="164"/>
      <c r="C71" s="158"/>
      <c r="D71" s="164"/>
      <c r="E71" s="164"/>
      <c r="F71" s="149"/>
      <c r="G71" s="165"/>
      <c r="H71" s="165"/>
      <c r="I71" s="166"/>
      <c r="J71" s="166"/>
      <c r="K71" s="158"/>
    </row>
    <row r="72" spans="1:12">
      <c r="A72" s="149"/>
      <c r="B72" s="164"/>
      <c r="C72" s="158"/>
      <c r="D72" s="164"/>
      <c r="E72" s="164"/>
      <c r="F72" s="149"/>
      <c r="G72" s="165"/>
      <c r="H72" s="165"/>
      <c r="I72" s="166"/>
      <c r="J72" s="166"/>
      <c r="K72" s="158"/>
    </row>
    <row r="73" spans="1:12">
      <c r="A73" s="149"/>
      <c r="B73" s="164"/>
      <c r="C73" s="158"/>
      <c r="D73" s="164"/>
      <c r="E73" s="164"/>
      <c r="F73" s="149"/>
      <c r="G73" s="165"/>
      <c r="H73" s="165"/>
      <c r="I73" s="166"/>
      <c r="J73" s="166"/>
      <c r="K73" s="158"/>
    </row>
    <row r="74" spans="1:12">
      <c r="A74" s="149"/>
      <c r="B74" s="164"/>
      <c r="C74" s="158"/>
      <c r="D74" s="164"/>
      <c r="E74" s="164"/>
      <c r="F74" s="149"/>
      <c r="G74" s="165"/>
      <c r="H74" s="165"/>
      <c r="I74" s="166"/>
      <c r="J74" s="166"/>
      <c r="K74" s="158"/>
    </row>
    <row r="75" spans="1:12">
      <c r="A75" s="149"/>
      <c r="B75" s="164"/>
      <c r="C75" s="158"/>
      <c r="D75" s="164"/>
      <c r="E75" s="164"/>
      <c r="F75" s="149"/>
      <c r="G75" s="165"/>
      <c r="H75" s="165"/>
      <c r="I75" s="166"/>
      <c r="J75" s="166"/>
      <c r="K75" s="158"/>
    </row>
    <row r="76" spans="1:12">
      <c r="A76" s="149"/>
      <c r="B76" s="164"/>
      <c r="C76" s="158"/>
      <c r="D76" s="164"/>
      <c r="E76" s="164"/>
      <c r="F76" s="149"/>
      <c r="G76" s="165"/>
      <c r="H76" s="165"/>
      <c r="I76" s="166"/>
      <c r="J76" s="166"/>
      <c r="K76" s="158"/>
    </row>
  </sheetData>
  <sheetProtection algorithmName="SHA-512" hashValue="AtU5Jg44zzKIcKx3vFUTutO1oywgBN8GqU3KbmDvsFqLUAm6anOa1zX4U+KpjPCKaa3yyizgUxgOXQXMrUd3+Q==" saltValue="WU0E7Hv4AixKmsE96LcKbA==" spinCount="100000" sheet="1" formatCells="0" formatColumns="0" formatRows="0" insertColumns="0" insertRows="0" deleteColumns="0"/>
  <customSheetViews>
    <customSheetView guid="{C3470CC4-D0F0-4B7F-8446-B235CFA777F2}" scale="70" showPageBreaks="1" fitToPage="1" printArea="1" hiddenColumns="1" view="pageBreakPreview">
      <selection activeCell="B3" sqref="B3"/>
      <pageMargins left="0.51181102362204722" right="0.19685039370078741" top="0.55118110236220474" bottom="0.35433070866141736" header="0" footer="0"/>
      <pageSetup paperSize="9" scale="61" orientation="portrait" r:id="rId1"/>
    </customSheetView>
  </customSheetViews>
  <mergeCells count="1">
    <mergeCell ref="K3:L3"/>
  </mergeCells>
  <phoneticPr fontId="3"/>
  <dataValidations count="1">
    <dataValidation type="list" allowBlank="1" showInputMessage="1" showErrorMessage="1" sqref="B5:B64" xr:uid="{00000000-0002-0000-0100-000000000000}">
      <formula1>勘定科目</formula1>
    </dataValidation>
  </dataValidations>
  <pageMargins left="0.51181102362204722" right="0.19685039370078741" top="0.55118110236220474" bottom="0.35433070866141736" header="0" footer="0"/>
  <pageSetup paperSize="9" scale="60"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B2:F45"/>
  <sheetViews>
    <sheetView workbookViewId="0">
      <selection activeCell="H33" sqref="H33"/>
    </sheetView>
  </sheetViews>
  <sheetFormatPr defaultColWidth="8.875" defaultRowHeight="13.5"/>
  <cols>
    <col min="2" max="2" width="12.125" customWidth="1"/>
    <col min="3" max="3" width="18.375" customWidth="1"/>
  </cols>
  <sheetData>
    <row r="2" spans="2:6" ht="14.25" thickBot="1"/>
    <row r="3" spans="2:6" ht="14.25" thickBot="1">
      <c r="B3" s="277" t="s">
        <v>30</v>
      </c>
      <c r="C3" s="278"/>
      <c r="D3" s="139" t="s">
        <v>61</v>
      </c>
      <c r="E3" s="140" t="s">
        <v>49</v>
      </c>
      <c r="F3" s="141" t="s">
        <v>65</v>
      </c>
    </row>
    <row r="4" spans="2:6">
      <c r="B4" s="25">
        <v>1</v>
      </c>
      <c r="C4" s="128" t="s">
        <v>66</v>
      </c>
      <c r="D4" s="137">
        <f>SUMIF(支出明細書!B:B,$C4,支出明細書!H:H)</f>
        <v>0</v>
      </c>
      <c r="E4" s="138">
        <f>SUMIF(支出明細書!B:B,$C4,支出明細書!I:I)</f>
        <v>0</v>
      </c>
      <c r="F4" s="4">
        <f>SUMIF(支出明細書!B:B,$C4,支出明細書!J:J)</f>
        <v>0</v>
      </c>
    </row>
    <row r="5" spans="2:6">
      <c r="B5" s="25">
        <v>2</v>
      </c>
      <c r="C5" s="129" t="s">
        <v>67</v>
      </c>
      <c r="D5" s="130">
        <f>SUMIF(支出明細書!B:B,$C5,支出明細書!H:H)</f>
        <v>0</v>
      </c>
      <c r="E5" s="127">
        <f>SUMIF(支出明細書!B:B,$C5,支出明細書!I:I)</f>
        <v>0</v>
      </c>
      <c r="F5" s="2">
        <f>SUMIF(支出明細書!B:B,$C5,支出明細書!J:J)</f>
        <v>0</v>
      </c>
    </row>
    <row r="6" spans="2:6">
      <c r="B6" s="25">
        <v>3</v>
      </c>
      <c r="C6" s="129" t="s">
        <v>68</v>
      </c>
      <c r="D6" s="130">
        <f>SUMIF(支出明細書!B:B,$C6,支出明細書!H:H)</f>
        <v>0</v>
      </c>
      <c r="E6" s="127">
        <f>SUMIF(支出明細書!B:B,$C6,支出明細書!I:I)</f>
        <v>0</v>
      </c>
      <c r="F6" s="2">
        <f>SUMIF(支出明細書!B:B,$C6,支出明細書!J:J)</f>
        <v>0</v>
      </c>
    </row>
    <row r="7" spans="2:6">
      <c r="B7" s="25">
        <v>4</v>
      </c>
      <c r="C7" s="129" t="s">
        <v>69</v>
      </c>
      <c r="D7" s="130">
        <f>SUMIF(支出明細書!B:B,$C7,支出明細書!H:H)</f>
        <v>0</v>
      </c>
      <c r="E7" s="127">
        <f>SUMIF(支出明細書!B:B,$C7,支出明細書!I:I)</f>
        <v>0</v>
      </c>
      <c r="F7" s="2">
        <f>SUMIF(支出明細書!B:B,$C7,支出明細書!J:J)</f>
        <v>0</v>
      </c>
    </row>
    <row r="8" spans="2:6">
      <c r="B8" s="25">
        <v>5</v>
      </c>
      <c r="C8" s="129" t="s">
        <v>70</v>
      </c>
      <c r="D8" s="130">
        <f>SUMIF(支出明細書!B:B,$C8,支出明細書!H:H)</f>
        <v>0</v>
      </c>
      <c r="E8" s="127">
        <f>SUMIF(支出明細書!B:B,$C8,支出明細書!I:I)</f>
        <v>0</v>
      </c>
      <c r="F8" s="2">
        <f>SUMIF(支出明細書!B:B,$C8,支出明細書!J:J)</f>
        <v>0</v>
      </c>
    </row>
    <row r="9" spans="2:6">
      <c r="B9" s="25">
        <v>6</v>
      </c>
      <c r="C9" s="129" t="s">
        <v>71</v>
      </c>
      <c r="D9" s="130">
        <f>SUMIF(支出明細書!B:B,$C9,支出明細書!H:H)</f>
        <v>0</v>
      </c>
      <c r="E9" s="127">
        <f>SUMIF(支出明細書!B:B,$C9,支出明細書!I:I)</f>
        <v>0</v>
      </c>
      <c r="F9" s="2">
        <f>SUMIF(支出明細書!B:B,$C9,支出明細書!J:J)</f>
        <v>0</v>
      </c>
    </row>
    <row r="10" spans="2:6">
      <c r="B10" s="25">
        <v>7</v>
      </c>
      <c r="C10" s="129" t="s">
        <v>88</v>
      </c>
      <c r="D10" s="130">
        <f>SUMIF(支出明細書!B:B,$C10,支出明細書!H:H)</f>
        <v>0</v>
      </c>
      <c r="E10" s="127">
        <f>SUMIF(支出明細書!B:B,$C10,支出明細書!I:I)</f>
        <v>0</v>
      </c>
      <c r="F10" s="2">
        <f>SUMIF(支出明細書!B:B,$C10,支出明細書!J:J)</f>
        <v>0</v>
      </c>
    </row>
    <row r="11" spans="2:6">
      <c r="B11" s="25">
        <v>8</v>
      </c>
      <c r="C11" s="129" t="s">
        <v>89</v>
      </c>
      <c r="D11" s="130">
        <f>SUMIF(支出明細書!B:B,$C11,支出明細書!H:H)</f>
        <v>0</v>
      </c>
      <c r="E11" s="127">
        <f>SUMIF(支出明細書!B:B,$C11,支出明細書!I:I)</f>
        <v>0</v>
      </c>
      <c r="F11" s="2">
        <f>SUMIF(支出明細書!B:B,$C11,支出明細書!J:J)</f>
        <v>0</v>
      </c>
    </row>
    <row r="12" spans="2:6">
      <c r="B12" s="25">
        <v>9</v>
      </c>
      <c r="C12" s="129" t="s">
        <v>81</v>
      </c>
      <c r="D12" s="130">
        <f>SUMIF(支出明細書!B:B,$C12,支出明細書!H:H)</f>
        <v>0</v>
      </c>
      <c r="E12" s="127">
        <f>SUMIF(支出明細書!B:B,$C12,支出明細書!I:I)</f>
        <v>0</v>
      </c>
      <c r="F12" s="2">
        <f>SUMIF(支出明細書!B:B,$C12,支出明細書!J:J)</f>
        <v>0</v>
      </c>
    </row>
    <row r="13" spans="2:6">
      <c r="B13" s="25">
        <v>10</v>
      </c>
      <c r="C13" s="129" t="s">
        <v>20</v>
      </c>
      <c r="D13" s="130">
        <f>SUMIF(支出明細書!B:B,$C13,支出明細書!H:H)</f>
        <v>0</v>
      </c>
      <c r="E13" s="127">
        <f>SUMIF(支出明細書!B:B,$C13,支出明細書!I:I)</f>
        <v>0</v>
      </c>
      <c r="F13" s="2">
        <f>SUMIF(支出明細書!B:B,$C13,支出明細書!J:J)</f>
        <v>0</v>
      </c>
    </row>
    <row r="14" spans="2:6">
      <c r="B14" s="25">
        <v>11</v>
      </c>
      <c r="C14" s="129" t="s">
        <v>72</v>
      </c>
      <c r="D14" s="130">
        <f>SUMIF(支出明細書!B:B,$C14,支出明細書!H:H)</f>
        <v>0</v>
      </c>
      <c r="E14" s="127">
        <f>SUMIF(支出明細書!B:B,$C14,支出明細書!I:I)</f>
        <v>0</v>
      </c>
      <c r="F14" s="2">
        <f>SUMIF(支出明細書!B:B,$C14,支出明細書!J:J)</f>
        <v>0</v>
      </c>
    </row>
    <row r="15" spans="2:6">
      <c r="B15" s="25">
        <v>12</v>
      </c>
      <c r="C15" s="129" t="s">
        <v>73</v>
      </c>
      <c r="D15" s="130">
        <f>SUMIF(支出明細書!B:B,$C15,支出明細書!H:H)</f>
        <v>0</v>
      </c>
      <c r="E15" s="127">
        <f>SUMIF(支出明細書!B:B,$C15,支出明細書!I:I)</f>
        <v>0</v>
      </c>
      <c r="F15" s="2">
        <f>SUMIF(支出明細書!B:B,$C15,支出明細書!J:J)</f>
        <v>0</v>
      </c>
    </row>
    <row r="16" spans="2:6">
      <c r="B16" s="25">
        <v>13</v>
      </c>
      <c r="C16" s="129" t="s">
        <v>18</v>
      </c>
      <c r="D16" s="130">
        <f>SUMIF(支出明細書!B:B,$C16,支出明細書!H:H)</f>
        <v>0</v>
      </c>
      <c r="E16" s="127">
        <f>SUMIF(支出明細書!B:B,$C16,支出明細書!I:I)</f>
        <v>0</v>
      </c>
      <c r="F16" s="2">
        <f>SUMIF(支出明細書!B:B,$C16,支出明細書!J:J)</f>
        <v>0</v>
      </c>
    </row>
    <row r="17" spans="2:6">
      <c r="B17" s="25">
        <v>14</v>
      </c>
      <c r="C17" s="129" t="s">
        <v>74</v>
      </c>
      <c r="D17" s="130">
        <f>SUMIF(支出明細書!B:B,$C17,支出明細書!H:H)</f>
        <v>0</v>
      </c>
      <c r="E17" s="127">
        <f>SUMIF(支出明細書!B:B,$C17,支出明細書!I:I)</f>
        <v>0</v>
      </c>
      <c r="F17" s="2">
        <f>SUMIF(支出明細書!B:B,$C17,支出明細書!J:J)</f>
        <v>0</v>
      </c>
    </row>
    <row r="18" spans="2:6">
      <c r="B18" s="25">
        <v>15</v>
      </c>
      <c r="C18" s="129" t="s">
        <v>75</v>
      </c>
      <c r="D18" s="130">
        <f>SUMIF(支出明細書!B:B,$C18,支出明細書!H:H)</f>
        <v>0</v>
      </c>
      <c r="E18" s="127">
        <f>SUMIF(支出明細書!B:B,$C18,支出明細書!I:I)</f>
        <v>0</v>
      </c>
      <c r="F18" s="2">
        <f>SUMIF(支出明細書!B:B,$C18,支出明細書!J:J)</f>
        <v>0</v>
      </c>
    </row>
    <row r="19" spans="2:6">
      <c r="B19" s="25">
        <v>16</v>
      </c>
      <c r="C19" s="129" t="s">
        <v>16</v>
      </c>
      <c r="D19" s="130">
        <f>SUMIF(支出明細書!B:B,$C19,支出明細書!H:H)</f>
        <v>0</v>
      </c>
      <c r="E19" s="127">
        <f>SUMIF(支出明細書!B:B,$C19,支出明細書!I:I)</f>
        <v>0</v>
      </c>
      <c r="F19" s="2">
        <f>SUMIF(支出明細書!B:B,$C19,支出明細書!J:J)</f>
        <v>0</v>
      </c>
    </row>
    <row r="20" spans="2:6">
      <c r="B20" s="25">
        <v>17</v>
      </c>
      <c r="C20" s="129" t="s">
        <v>76</v>
      </c>
      <c r="D20" s="130">
        <f>SUMIF(支出明細書!B:B,$C20,支出明細書!H:H)</f>
        <v>0</v>
      </c>
      <c r="E20" s="127">
        <f>SUMIF(支出明細書!B:B,$C20,支出明細書!I:I)</f>
        <v>0</v>
      </c>
      <c r="F20" s="2">
        <f>SUMIF(支出明細書!B:B,$C20,支出明細書!J:J)</f>
        <v>0</v>
      </c>
    </row>
    <row r="21" spans="2:6">
      <c r="B21" s="25">
        <v>18</v>
      </c>
      <c r="C21" s="129" t="s">
        <v>77</v>
      </c>
      <c r="D21" s="130">
        <f>SUMIF(支出明細書!B:B,$C21,支出明細書!H:H)</f>
        <v>0</v>
      </c>
      <c r="E21" s="127">
        <f>SUMIF(支出明細書!B:B,$C21,支出明細書!I:I)</f>
        <v>0</v>
      </c>
      <c r="F21" s="2">
        <f>SUMIF(支出明細書!B:B,$C21,支出明細書!J:J)</f>
        <v>0</v>
      </c>
    </row>
    <row r="22" spans="2:6">
      <c r="B22" s="25">
        <v>19</v>
      </c>
      <c r="C22" s="129" t="s">
        <v>84</v>
      </c>
      <c r="D22" s="130">
        <f>SUMIF(支出明細書!B:B,$C22,支出明細書!H:H)</f>
        <v>0</v>
      </c>
      <c r="E22" s="127">
        <f>SUMIF(支出明細書!B:B,$C22,支出明細書!I:I)</f>
        <v>0</v>
      </c>
      <c r="F22" s="2">
        <f>SUMIF(支出明細書!B:B,$C22,支出明細書!J:J)</f>
        <v>0</v>
      </c>
    </row>
    <row r="23" spans="2:6">
      <c r="B23" s="25">
        <v>20</v>
      </c>
      <c r="C23" s="129" t="s">
        <v>85</v>
      </c>
      <c r="D23" s="130">
        <f>SUMIF(支出明細書!B:B,$C23,支出明細書!H:H)</f>
        <v>0</v>
      </c>
      <c r="E23" s="127">
        <f>SUMIF(支出明細書!B:B,$C23,支出明細書!I:I)</f>
        <v>0</v>
      </c>
      <c r="F23" s="2">
        <f>SUMIF(支出明細書!B:B,$C23,支出明細書!J:J)</f>
        <v>0</v>
      </c>
    </row>
    <row r="24" spans="2:6">
      <c r="B24" s="25">
        <v>21</v>
      </c>
      <c r="C24" s="129" t="s">
        <v>86</v>
      </c>
      <c r="D24" s="130">
        <f>SUMIF(支出明細書!B:B,$C24,支出明細書!H:H)</f>
        <v>0</v>
      </c>
      <c r="E24" s="127">
        <f>SUMIF(支出明細書!B:B,$C24,支出明細書!I:I)</f>
        <v>0</v>
      </c>
      <c r="F24" s="2">
        <f>SUMIF(支出明細書!B:B,$C24,支出明細書!J:J)</f>
        <v>0</v>
      </c>
    </row>
    <row r="25" spans="2:6">
      <c r="B25" s="25">
        <v>22</v>
      </c>
      <c r="C25" s="129" t="s">
        <v>87</v>
      </c>
      <c r="D25" s="130">
        <f>SUMIF(支出明細書!B:B,$C25,支出明細書!H:H)</f>
        <v>0</v>
      </c>
      <c r="E25" s="127">
        <f>SUMIF(支出明細書!B:B,$C25,支出明細書!I:I)</f>
        <v>0</v>
      </c>
      <c r="F25" s="2">
        <f>SUMIF(支出明細書!B:B,$C25,支出明細書!J:J)</f>
        <v>0</v>
      </c>
    </row>
    <row r="26" spans="2:6">
      <c r="B26" s="25">
        <v>23</v>
      </c>
      <c r="C26" s="129" t="s">
        <v>14</v>
      </c>
      <c r="D26" s="130">
        <f>SUMIF(支出明細書!B:B,$C26,支出明細書!H:H)</f>
        <v>0</v>
      </c>
      <c r="E26" s="127">
        <f>SUMIF(支出明細書!B:B,$C26,支出明細書!I:I)</f>
        <v>0</v>
      </c>
      <c r="F26" s="2">
        <f>SUMIF(支出明細書!B:B,$C26,支出明細書!J:J)</f>
        <v>0</v>
      </c>
    </row>
    <row r="27" spans="2:6" ht="14.25" thickBot="1">
      <c r="B27" s="27"/>
      <c r="C27" s="28" t="s">
        <v>13</v>
      </c>
      <c r="D27" s="131">
        <f>SUMIF(支出明細書!B:B,$C27,支出明細書!H:H)</f>
        <v>0</v>
      </c>
      <c r="E27" s="132">
        <f>SUMIF(支出明細書!B:B,$C27,支出明細書!I:I)</f>
        <v>0</v>
      </c>
      <c r="F27" s="133">
        <f>SUMIF(支出明細書!B:B,$C27,支出明細書!J:J)</f>
        <v>0</v>
      </c>
    </row>
    <row r="28" spans="2:6">
      <c r="B28" s="26"/>
      <c r="C28" s="26"/>
      <c r="D28" s="26"/>
      <c r="E28" s="26"/>
      <c r="F28" s="26"/>
    </row>
    <row r="29" spans="2:6">
      <c r="B29" s="26"/>
      <c r="C29" s="26"/>
      <c r="D29" s="26"/>
      <c r="E29" s="26"/>
      <c r="F29" s="26"/>
    </row>
    <row r="30" spans="2:6">
      <c r="B30" s="26"/>
      <c r="C30" s="26"/>
      <c r="D30" s="26"/>
      <c r="E30" s="26"/>
      <c r="F30" s="26"/>
    </row>
    <row r="31" spans="2:6">
      <c r="B31" s="26"/>
      <c r="C31" s="26"/>
      <c r="D31" s="26"/>
      <c r="E31" s="26"/>
      <c r="F31" s="26"/>
    </row>
    <row r="32" spans="2:6">
      <c r="B32" s="26"/>
      <c r="C32" s="26"/>
      <c r="D32" s="26"/>
      <c r="E32" s="26"/>
      <c r="F32" s="26"/>
    </row>
    <row r="33" spans="2:6">
      <c r="B33" s="26"/>
      <c r="C33" s="26"/>
      <c r="D33" s="26"/>
      <c r="E33" s="26"/>
      <c r="F33" s="26"/>
    </row>
    <row r="34" spans="2:6">
      <c r="B34" s="29"/>
      <c r="C34" s="26"/>
      <c r="D34" s="26"/>
      <c r="E34" s="26"/>
      <c r="F34" s="26"/>
    </row>
    <row r="35" spans="2:6">
      <c r="B35" s="29"/>
      <c r="C35" s="26"/>
      <c r="D35" s="26"/>
      <c r="E35" s="26"/>
      <c r="F35" s="26"/>
    </row>
    <row r="36" spans="2:6">
      <c r="B36" s="26"/>
      <c r="C36" s="26"/>
      <c r="D36" s="26"/>
      <c r="E36" s="26"/>
      <c r="F36" s="26"/>
    </row>
    <row r="37" spans="2:6">
      <c r="B37" s="26"/>
      <c r="C37" s="26"/>
      <c r="D37" s="26"/>
      <c r="E37" s="26"/>
      <c r="F37" s="26"/>
    </row>
    <row r="38" spans="2:6">
      <c r="B38" s="26"/>
      <c r="C38" s="26"/>
      <c r="D38" s="26"/>
      <c r="E38" s="26"/>
      <c r="F38" s="26"/>
    </row>
    <row r="39" spans="2:6">
      <c r="B39" s="26"/>
      <c r="C39" s="26"/>
      <c r="D39" s="26"/>
      <c r="E39" s="26"/>
      <c r="F39" s="26"/>
    </row>
    <row r="40" spans="2:6">
      <c r="B40" s="26"/>
      <c r="C40" s="26"/>
      <c r="D40" s="26"/>
      <c r="E40" s="26"/>
      <c r="F40" s="26"/>
    </row>
    <row r="41" spans="2:6">
      <c r="B41" s="26"/>
      <c r="C41" s="26"/>
      <c r="D41" s="26"/>
      <c r="E41" s="26"/>
      <c r="F41" s="26"/>
    </row>
    <row r="42" spans="2:6">
      <c r="B42" s="26"/>
      <c r="C42" s="26"/>
      <c r="D42" s="26"/>
      <c r="E42" s="26"/>
      <c r="F42" s="26"/>
    </row>
    <row r="43" spans="2:6">
      <c r="B43" s="26"/>
      <c r="C43" s="26"/>
      <c r="D43" s="26"/>
      <c r="E43" s="26"/>
      <c r="F43" s="26"/>
    </row>
    <row r="44" spans="2:6">
      <c r="B44" s="26"/>
      <c r="C44" s="26"/>
      <c r="D44" s="26"/>
      <c r="E44" s="26"/>
      <c r="F44" s="26"/>
    </row>
    <row r="45" spans="2:6">
      <c r="B45" s="26"/>
      <c r="C45" s="26"/>
      <c r="D45" s="26"/>
      <c r="E45" s="26"/>
      <c r="F45" s="26"/>
    </row>
  </sheetData>
  <sheetProtection algorithmName="SHA-512" hashValue="WWh1HBjIKUQYB1nD50SN3Gqw8VcVqBAUpBv4n617syNs971xpkfv+k21TGa2EghrWL+TXcUfm4eWDhlUK5EsYQ==" saltValue="ersyR7jnGWEu2SAbx2kPwQ==" spinCount="100000" sheet="1" objects="1" scenarios="1"/>
  <mergeCells count="1">
    <mergeCell ref="B3:C3"/>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142"/>
  <sheetViews>
    <sheetView workbookViewId="0">
      <selection activeCell="G32" sqref="G32:V47"/>
    </sheetView>
  </sheetViews>
  <sheetFormatPr defaultColWidth="9" defaultRowHeight="13.5"/>
  <cols>
    <col min="1" max="32" width="4.625" style="13" customWidth="1"/>
    <col min="33" max="16384" width="9" style="13"/>
  </cols>
  <sheetData>
    <row r="1" spans="1:22">
      <c r="A1" s="12" t="s">
        <v>171</v>
      </c>
    </row>
    <row r="2" spans="1:22" ht="9.9499999999999993" customHeight="1">
      <c r="A2" s="396" t="s">
        <v>46</v>
      </c>
      <c r="B2" s="396"/>
      <c r="C2" s="396"/>
      <c r="D2" s="396"/>
      <c r="E2" s="396"/>
      <c r="F2" s="396"/>
      <c r="G2" s="396"/>
      <c r="H2" s="396"/>
      <c r="I2" s="396"/>
      <c r="J2" s="396"/>
      <c r="K2" s="396"/>
      <c r="L2" s="396"/>
      <c r="M2" s="396"/>
      <c r="N2" s="396"/>
      <c r="O2" s="396"/>
      <c r="P2" s="396"/>
      <c r="Q2" s="396"/>
      <c r="R2" s="396"/>
      <c r="S2" s="396"/>
      <c r="T2" s="396"/>
      <c r="U2" s="396"/>
      <c r="V2" s="396"/>
    </row>
    <row r="3" spans="1:22" ht="9.9499999999999993" customHeight="1">
      <c r="A3" s="396"/>
      <c r="B3" s="396"/>
      <c r="C3" s="396"/>
      <c r="D3" s="396"/>
      <c r="E3" s="396"/>
      <c r="F3" s="396"/>
      <c r="G3" s="396"/>
      <c r="H3" s="396"/>
      <c r="I3" s="396"/>
      <c r="J3" s="396"/>
      <c r="K3" s="396"/>
      <c r="L3" s="396"/>
      <c r="M3" s="396"/>
      <c r="N3" s="396"/>
      <c r="O3" s="396"/>
      <c r="P3" s="396"/>
      <c r="Q3" s="396"/>
      <c r="R3" s="396"/>
      <c r="S3" s="396"/>
      <c r="T3" s="396"/>
      <c r="U3" s="396"/>
      <c r="V3" s="396"/>
    </row>
    <row r="4" spans="1:22" ht="9.9499999999999993" customHeight="1">
      <c r="A4" s="396"/>
      <c r="B4" s="396"/>
      <c r="C4" s="396"/>
      <c r="D4" s="396"/>
      <c r="E4" s="396"/>
      <c r="F4" s="396"/>
      <c r="G4" s="396"/>
      <c r="H4" s="396"/>
      <c r="I4" s="396"/>
      <c r="J4" s="396"/>
      <c r="K4" s="396"/>
      <c r="L4" s="396"/>
      <c r="M4" s="396"/>
      <c r="N4" s="396"/>
      <c r="O4" s="396"/>
      <c r="P4" s="396"/>
      <c r="Q4" s="396"/>
      <c r="R4" s="396"/>
      <c r="S4" s="396"/>
      <c r="T4" s="396"/>
      <c r="U4" s="396"/>
      <c r="V4" s="396"/>
    </row>
    <row r="5" spans="1:22" ht="18" customHeight="1">
      <c r="A5" s="78"/>
      <c r="B5" s="78"/>
      <c r="C5" s="78"/>
      <c r="D5" s="78"/>
      <c r="E5" s="78"/>
      <c r="F5" s="78"/>
      <c r="G5" s="78"/>
      <c r="H5" s="78"/>
      <c r="I5" s="78"/>
      <c r="J5" s="78"/>
      <c r="K5" s="78"/>
      <c r="L5" s="78"/>
      <c r="M5" s="78"/>
      <c r="N5" s="78"/>
      <c r="O5" s="78"/>
      <c r="P5" s="78"/>
      <c r="Q5" s="78"/>
      <c r="R5" s="78"/>
      <c r="S5" s="17"/>
      <c r="U5" s="397"/>
      <c r="V5" s="397"/>
    </row>
    <row r="6" spans="1:22" ht="9.9499999999999993" customHeight="1">
      <c r="A6" s="78"/>
      <c r="B6" s="78"/>
      <c r="C6" s="78"/>
      <c r="D6" s="78"/>
      <c r="E6" s="78"/>
      <c r="F6" s="78"/>
      <c r="G6" s="78"/>
      <c r="H6" s="78"/>
      <c r="I6" s="78"/>
      <c r="J6" s="78"/>
      <c r="K6" s="78"/>
      <c r="L6" s="78"/>
      <c r="M6" s="78"/>
      <c r="N6" s="78"/>
      <c r="O6" s="78"/>
      <c r="P6" s="78"/>
      <c r="Q6" s="78"/>
      <c r="R6" s="78"/>
      <c r="S6" s="78"/>
      <c r="T6" s="78"/>
      <c r="U6" s="78"/>
      <c r="V6" s="78"/>
    </row>
    <row r="7" spans="1:22" ht="9.9499999999999993" customHeight="1">
      <c r="A7" s="70"/>
      <c r="B7" s="70"/>
      <c r="C7" s="70"/>
      <c r="D7" s="70"/>
      <c r="E7" s="70"/>
      <c r="F7" s="70"/>
      <c r="G7" s="70"/>
      <c r="H7" s="70"/>
      <c r="I7" s="70"/>
      <c r="J7" s="70"/>
      <c r="K7" s="70"/>
      <c r="L7" s="70"/>
      <c r="M7" s="70"/>
      <c r="N7" s="70"/>
      <c r="O7" s="70"/>
      <c r="P7" s="70"/>
      <c r="Q7" s="70"/>
      <c r="R7" s="70"/>
      <c r="S7" s="70"/>
      <c r="T7" s="70"/>
      <c r="U7" s="70"/>
      <c r="V7" s="70"/>
    </row>
    <row r="8" spans="1:22" ht="17.25">
      <c r="A8" s="70"/>
      <c r="B8" s="70"/>
      <c r="C8" s="70"/>
      <c r="D8" s="70"/>
      <c r="E8" s="70"/>
      <c r="F8" s="70"/>
      <c r="G8" s="70"/>
      <c r="H8" s="70"/>
      <c r="I8" s="70"/>
      <c r="J8" s="70"/>
      <c r="K8" s="70"/>
      <c r="L8" s="398" t="s">
        <v>36</v>
      </c>
      <c r="M8" s="399"/>
      <c r="N8" s="399"/>
      <c r="O8" s="400"/>
      <c r="P8" s="401"/>
      <c r="Q8" s="401"/>
      <c r="R8" s="401"/>
      <c r="S8" s="401"/>
      <c r="T8" s="401"/>
      <c r="U8" s="401"/>
      <c r="V8" s="401"/>
    </row>
    <row r="9" spans="1:22" ht="17.25">
      <c r="A9" s="70"/>
      <c r="B9" s="70"/>
      <c r="C9" s="70"/>
      <c r="D9" s="70"/>
      <c r="E9" s="70"/>
      <c r="F9" s="70"/>
      <c r="G9" s="70"/>
      <c r="H9" s="70"/>
      <c r="I9" s="70"/>
      <c r="J9" s="70"/>
      <c r="K9" s="70"/>
      <c r="L9" s="398" t="s">
        <v>37</v>
      </c>
      <c r="M9" s="399"/>
      <c r="N9" s="399"/>
      <c r="O9" s="400"/>
      <c r="P9" s="401"/>
      <c r="Q9" s="401"/>
      <c r="R9" s="401"/>
      <c r="S9" s="401"/>
      <c r="T9" s="401"/>
      <c r="U9" s="401"/>
      <c r="V9" s="401"/>
    </row>
    <row r="10" spans="1:22" ht="17.25">
      <c r="A10" s="70"/>
      <c r="B10" s="70"/>
      <c r="C10" s="70"/>
      <c r="D10" s="70"/>
      <c r="E10" s="70"/>
      <c r="F10" s="70"/>
      <c r="G10" s="70"/>
      <c r="H10" s="70"/>
      <c r="I10" s="70"/>
      <c r="J10" s="70"/>
      <c r="K10" s="70"/>
      <c r="L10" s="398" t="s">
        <v>45</v>
      </c>
      <c r="M10" s="399"/>
      <c r="N10" s="399"/>
      <c r="O10" s="400"/>
      <c r="P10" s="401"/>
      <c r="Q10" s="401"/>
      <c r="R10" s="401"/>
      <c r="S10" s="401"/>
      <c r="T10" s="401"/>
      <c r="U10" s="401"/>
      <c r="V10" s="401"/>
    </row>
    <row r="11" spans="1:22" ht="17.25">
      <c r="A11" s="70"/>
      <c r="B11" s="70"/>
      <c r="C11" s="70"/>
      <c r="D11" s="70"/>
      <c r="E11" s="70"/>
      <c r="F11" s="70"/>
      <c r="G11" s="70"/>
      <c r="H11" s="70"/>
      <c r="I11" s="70"/>
      <c r="J11" s="70"/>
      <c r="K11" s="70"/>
      <c r="L11" s="402"/>
      <c r="M11" s="402"/>
      <c r="N11" s="402"/>
      <c r="O11" s="402"/>
      <c r="P11" s="403"/>
      <c r="Q11" s="403"/>
      <c r="R11" s="403"/>
      <c r="S11" s="403"/>
      <c r="T11" s="403"/>
      <c r="U11" s="403"/>
      <c r="V11" s="403"/>
    </row>
    <row r="12" spans="1:22" ht="17.25">
      <c r="A12" s="404"/>
      <c r="B12" s="404"/>
      <c r="C12" s="404"/>
      <c r="D12" s="404"/>
      <c r="E12" s="404"/>
      <c r="F12" s="404"/>
      <c r="G12" s="70"/>
      <c r="H12" s="70"/>
      <c r="I12" s="70"/>
      <c r="J12" s="70"/>
      <c r="K12" s="70"/>
      <c r="L12" s="405"/>
      <c r="M12" s="405"/>
      <c r="N12" s="405"/>
      <c r="O12" s="405"/>
      <c r="P12" s="406"/>
      <c r="Q12" s="405"/>
      <c r="R12" s="405"/>
      <c r="S12" s="405"/>
      <c r="T12" s="405"/>
      <c r="U12" s="405"/>
      <c r="V12" s="405"/>
    </row>
    <row r="13" spans="1:22">
      <c r="A13" s="337"/>
      <c r="B13" s="337"/>
      <c r="C13" s="337"/>
      <c r="D13" s="337"/>
      <c r="E13" s="337"/>
      <c r="F13" s="337"/>
      <c r="G13" s="337"/>
      <c r="H13" s="337"/>
      <c r="I13" s="337"/>
      <c r="J13" s="337"/>
      <c r="K13" s="337"/>
      <c r="L13" s="337"/>
      <c r="M13" s="337"/>
      <c r="N13" s="337"/>
      <c r="O13" s="337"/>
      <c r="P13" s="337"/>
      <c r="Q13" s="337"/>
      <c r="R13" s="337"/>
      <c r="S13" s="337"/>
      <c r="T13" s="337"/>
      <c r="U13" s="337"/>
      <c r="V13" s="337"/>
    </row>
    <row r="14" spans="1:22" ht="9.9499999999999993" customHeight="1" thickBot="1">
      <c r="A14" s="337"/>
      <c r="B14" s="337"/>
      <c r="C14" s="337"/>
      <c r="D14" s="337"/>
      <c r="E14" s="337"/>
      <c r="F14" s="337"/>
      <c r="G14" s="337"/>
      <c r="H14" s="337"/>
      <c r="I14" s="337"/>
      <c r="J14" s="337"/>
      <c r="K14" s="337"/>
      <c r="L14" s="337"/>
      <c r="M14" s="337"/>
      <c r="N14" s="337"/>
      <c r="O14" s="337"/>
      <c r="P14" s="337"/>
      <c r="Q14" s="337"/>
      <c r="R14" s="337"/>
      <c r="S14" s="337"/>
      <c r="T14" s="337"/>
      <c r="U14" s="337"/>
      <c r="V14" s="337"/>
    </row>
    <row r="15" spans="1:22" ht="9.9499999999999993" customHeight="1" thickBot="1">
      <c r="A15" s="338" t="s">
        <v>111</v>
      </c>
      <c r="B15" s="339"/>
      <c r="C15" s="339"/>
      <c r="D15" s="339"/>
      <c r="E15" s="339"/>
      <c r="F15" s="340"/>
      <c r="G15" s="343" t="str">
        <f>ﾌｧﾝﾄﾞA収支報告書!D10</f>
        <v/>
      </c>
      <c r="H15" s="343"/>
      <c r="I15" s="343"/>
      <c r="J15" s="343"/>
      <c r="K15" s="343"/>
      <c r="L15" s="343"/>
      <c r="M15" s="343"/>
      <c r="N15" s="343"/>
      <c r="O15" s="343"/>
      <c r="P15" s="343"/>
      <c r="Q15" s="343"/>
      <c r="R15" s="343"/>
      <c r="S15" s="343"/>
      <c r="T15" s="343"/>
      <c r="U15" s="343"/>
      <c r="V15" s="343"/>
    </row>
    <row r="16" spans="1:22" ht="9.9499999999999993" customHeight="1" thickBot="1">
      <c r="A16" s="341"/>
      <c r="B16" s="337"/>
      <c r="C16" s="337"/>
      <c r="D16" s="337"/>
      <c r="E16" s="337"/>
      <c r="F16" s="342"/>
      <c r="G16" s="343"/>
      <c r="H16" s="343"/>
      <c r="I16" s="343"/>
      <c r="J16" s="343"/>
      <c r="K16" s="343"/>
      <c r="L16" s="343"/>
      <c r="M16" s="343"/>
      <c r="N16" s="343"/>
      <c r="O16" s="343"/>
      <c r="P16" s="343"/>
      <c r="Q16" s="343"/>
      <c r="R16" s="343"/>
      <c r="S16" s="343"/>
      <c r="T16" s="343"/>
      <c r="U16" s="343"/>
      <c r="V16" s="343"/>
    </row>
    <row r="17" spans="1:22" ht="9.9499999999999993" customHeight="1" thickBot="1">
      <c r="A17" s="341"/>
      <c r="B17" s="337"/>
      <c r="C17" s="337"/>
      <c r="D17" s="337"/>
      <c r="E17" s="337"/>
      <c r="F17" s="342"/>
      <c r="G17" s="343"/>
      <c r="H17" s="343"/>
      <c r="I17" s="343"/>
      <c r="J17" s="343"/>
      <c r="K17" s="343"/>
      <c r="L17" s="343"/>
      <c r="M17" s="343"/>
      <c r="N17" s="343"/>
      <c r="O17" s="343"/>
      <c r="P17" s="343"/>
      <c r="Q17" s="343"/>
      <c r="R17" s="343"/>
      <c r="S17" s="343"/>
      <c r="T17" s="343"/>
      <c r="U17" s="343"/>
      <c r="V17" s="343"/>
    </row>
    <row r="18" spans="1:22" ht="9.9499999999999993" customHeight="1">
      <c r="A18" s="338" t="s">
        <v>112</v>
      </c>
      <c r="B18" s="339"/>
      <c r="C18" s="339"/>
      <c r="D18" s="339"/>
      <c r="E18" s="339"/>
      <c r="F18" s="340"/>
      <c r="G18" s="347" t="str">
        <f>ﾌｧﾝﾄﾞA収支報告書!D11</f>
        <v/>
      </c>
      <c r="H18" s="348"/>
      <c r="I18" s="348"/>
      <c r="J18" s="348"/>
      <c r="K18" s="348"/>
      <c r="L18" s="348"/>
      <c r="M18" s="348"/>
      <c r="N18" s="348"/>
      <c r="O18" s="348"/>
      <c r="P18" s="348"/>
      <c r="Q18" s="348"/>
      <c r="R18" s="348"/>
      <c r="S18" s="348"/>
      <c r="T18" s="348"/>
      <c r="U18" s="348"/>
      <c r="V18" s="349"/>
    </row>
    <row r="19" spans="1:22" ht="9.9499999999999993" customHeight="1">
      <c r="A19" s="341"/>
      <c r="B19" s="337"/>
      <c r="C19" s="337"/>
      <c r="D19" s="337"/>
      <c r="E19" s="337"/>
      <c r="F19" s="342"/>
      <c r="G19" s="350"/>
      <c r="H19" s="351"/>
      <c r="I19" s="351"/>
      <c r="J19" s="351"/>
      <c r="K19" s="351"/>
      <c r="L19" s="351"/>
      <c r="M19" s="351"/>
      <c r="N19" s="351"/>
      <c r="O19" s="351"/>
      <c r="P19" s="351"/>
      <c r="Q19" s="351"/>
      <c r="R19" s="351"/>
      <c r="S19" s="351"/>
      <c r="T19" s="351"/>
      <c r="U19" s="351"/>
      <c r="V19" s="352"/>
    </row>
    <row r="20" spans="1:22" ht="9.9499999999999993" customHeight="1" thickBot="1">
      <c r="A20" s="344"/>
      <c r="B20" s="345"/>
      <c r="C20" s="345"/>
      <c r="D20" s="345"/>
      <c r="E20" s="345"/>
      <c r="F20" s="346"/>
      <c r="G20" s="353"/>
      <c r="H20" s="354"/>
      <c r="I20" s="354"/>
      <c r="J20" s="354"/>
      <c r="K20" s="354"/>
      <c r="L20" s="354"/>
      <c r="M20" s="354"/>
      <c r="N20" s="354"/>
      <c r="O20" s="354"/>
      <c r="P20" s="354"/>
      <c r="Q20" s="354"/>
      <c r="R20" s="354"/>
      <c r="S20" s="354"/>
      <c r="T20" s="354"/>
      <c r="U20" s="354"/>
      <c r="V20" s="355"/>
    </row>
    <row r="21" spans="1:22" ht="9.9499999999999993" customHeight="1" thickBot="1">
      <c r="A21" s="291" t="s">
        <v>116</v>
      </c>
      <c r="B21" s="292"/>
      <c r="C21" s="292"/>
      <c r="D21" s="292"/>
      <c r="E21" s="292"/>
      <c r="F21" s="293"/>
      <c r="G21" s="343">
        <f>ﾌｧﾝﾄﾞA収支報告書!D12</f>
        <v>0</v>
      </c>
      <c r="H21" s="343"/>
      <c r="I21" s="343"/>
      <c r="J21" s="343"/>
      <c r="K21" s="343"/>
      <c r="L21" s="343"/>
      <c r="M21" s="343"/>
      <c r="N21" s="343"/>
      <c r="O21" s="343"/>
      <c r="P21" s="343"/>
      <c r="Q21" s="343"/>
      <c r="R21" s="343"/>
      <c r="S21" s="343"/>
      <c r="T21" s="343"/>
      <c r="U21" s="343"/>
      <c r="V21" s="343"/>
    </row>
    <row r="22" spans="1:22" ht="9.9499999999999993" customHeight="1" thickBot="1">
      <c r="A22" s="291"/>
      <c r="B22" s="292"/>
      <c r="C22" s="292"/>
      <c r="D22" s="292"/>
      <c r="E22" s="292"/>
      <c r="F22" s="293"/>
      <c r="G22" s="343"/>
      <c r="H22" s="343"/>
      <c r="I22" s="343"/>
      <c r="J22" s="343"/>
      <c r="K22" s="343"/>
      <c r="L22" s="343"/>
      <c r="M22" s="343"/>
      <c r="N22" s="343"/>
      <c r="O22" s="343"/>
      <c r="P22" s="343"/>
      <c r="Q22" s="343"/>
      <c r="R22" s="343"/>
      <c r="S22" s="343"/>
      <c r="T22" s="343"/>
      <c r="U22" s="343"/>
      <c r="V22" s="343"/>
    </row>
    <row r="23" spans="1:22" ht="9.9499999999999993" customHeight="1" thickBot="1">
      <c r="A23" s="294"/>
      <c r="B23" s="295"/>
      <c r="C23" s="295"/>
      <c r="D23" s="295"/>
      <c r="E23" s="295"/>
      <c r="F23" s="296"/>
      <c r="G23" s="343"/>
      <c r="H23" s="343"/>
      <c r="I23" s="343"/>
      <c r="J23" s="343"/>
      <c r="K23" s="343"/>
      <c r="L23" s="343"/>
      <c r="M23" s="343"/>
      <c r="N23" s="343"/>
      <c r="O23" s="343"/>
      <c r="P23" s="343"/>
      <c r="Q23" s="343"/>
      <c r="R23" s="343"/>
      <c r="S23" s="343"/>
      <c r="T23" s="343"/>
      <c r="U23" s="343"/>
      <c r="V23" s="343"/>
    </row>
    <row r="24" spans="1:22" ht="9.9499999999999993" customHeight="1">
      <c r="A24" s="356" t="s">
        <v>117</v>
      </c>
      <c r="B24" s="339" t="s">
        <v>44</v>
      </c>
      <c r="C24" s="339"/>
      <c r="D24" s="339"/>
      <c r="E24" s="339"/>
      <c r="F24" s="340"/>
      <c r="G24" s="372">
        <f>ﾌｧﾝﾄﾞA収支報告書!D13</f>
        <v>0</v>
      </c>
      <c r="H24" s="373"/>
      <c r="I24" s="374"/>
      <c r="J24" s="374"/>
      <c r="K24" s="375"/>
      <c r="L24" s="384" t="s">
        <v>119</v>
      </c>
      <c r="M24" s="385"/>
      <c r="N24" s="390">
        <f>ﾌｧﾝﾄﾞA収支報告書!G13</f>
        <v>0</v>
      </c>
      <c r="O24" s="374"/>
      <c r="P24" s="374"/>
      <c r="Q24" s="374"/>
      <c r="R24" s="391"/>
      <c r="S24" s="328"/>
      <c r="T24" s="329"/>
      <c r="U24" s="329"/>
      <c r="V24" s="330"/>
    </row>
    <row r="25" spans="1:22" ht="9.9499999999999993" customHeight="1">
      <c r="A25" s="357"/>
      <c r="B25" s="337"/>
      <c r="C25" s="337"/>
      <c r="D25" s="337"/>
      <c r="E25" s="337"/>
      <c r="F25" s="342"/>
      <c r="G25" s="376"/>
      <c r="H25" s="377"/>
      <c r="I25" s="378"/>
      <c r="J25" s="378"/>
      <c r="K25" s="379"/>
      <c r="L25" s="386"/>
      <c r="M25" s="387"/>
      <c r="N25" s="392"/>
      <c r="O25" s="378"/>
      <c r="P25" s="378"/>
      <c r="Q25" s="378"/>
      <c r="R25" s="393"/>
      <c r="S25" s="331"/>
      <c r="T25" s="332"/>
      <c r="U25" s="332"/>
      <c r="V25" s="333"/>
    </row>
    <row r="26" spans="1:22" ht="9.9499999999999993" customHeight="1">
      <c r="A26" s="357"/>
      <c r="B26" s="337"/>
      <c r="C26" s="337"/>
      <c r="D26" s="337"/>
      <c r="E26" s="337"/>
      <c r="F26" s="342"/>
      <c r="G26" s="380"/>
      <c r="H26" s="381"/>
      <c r="I26" s="382"/>
      <c r="J26" s="382"/>
      <c r="K26" s="383"/>
      <c r="L26" s="388"/>
      <c r="M26" s="389"/>
      <c r="N26" s="394"/>
      <c r="O26" s="382"/>
      <c r="P26" s="382"/>
      <c r="Q26" s="382"/>
      <c r="R26" s="395"/>
      <c r="S26" s="334"/>
      <c r="T26" s="335"/>
      <c r="U26" s="335"/>
      <c r="V26" s="336"/>
    </row>
    <row r="27" spans="1:22" ht="9.9499999999999993" customHeight="1">
      <c r="A27" s="357"/>
      <c r="B27" s="337"/>
      <c r="C27" s="337"/>
      <c r="D27" s="337"/>
      <c r="E27" s="337"/>
      <c r="F27" s="342"/>
      <c r="G27" s="307" t="s">
        <v>103</v>
      </c>
      <c r="H27" s="308"/>
      <c r="I27" s="311"/>
      <c r="J27" s="311"/>
      <c r="K27" s="313" t="s">
        <v>43</v>
      </c>
      <c r="L27" s="314"/>
      <c r="M27" s="317"/>
      <c r="N27" s="318"/>
      <c r="O27" s="318"/>
      <c r="P27" s="318"/>
      <c r="Q27" s="318"/>
      <c r="R27" s="318"/>
      <c r="S27" s="318"/>
      <c r="T27" s="318"/>
      <c r="U27" s="318"/>
      <c r="V27" s="319"/>
    </row>
    <row r="28" spans="1:22" ht="9.9499999999999993" customHeight="1">
      <c r="A28" s="357"/>
      <c r="B28" s="359"/>
      <c r="C28" s="359"/>
      <c r="D28" s="359"/>
      <c r="E28" s="359"/>
      <c r="F28" s="360"/>
      <c r="G28" s="309"/>
      <c r="H28" s="310"/>
      <c r="I28" s="312"/>
      <c r="J28" s="312"/>
      <c r="K28" s="315"/>
      <c r="L28" s="316"/>
      <c r="M28" s="320"/>
      <c r="N28" s="321"/>
      <c r="O28" s="321"/>
      <c r="P28" s="321"/>
      <c r="Q28" s="321"/>
      <c r="R28" s="321"/>
      <c r="S28" s="321"/>
      <c r="T28" s="321"/>
      <c r="U28" s="321"/>
      <c r="V28" s="322"/>
    </row>
    <row r="29" spans="1:22" ht="9.9499999999999993" customHeight="1">
      <c r="A29" s="357"/>
      <c r="B29" s="361" t="s">
        <v>42</v>
      </c>
      <c r="C29" s="361"/>
      <c r="D29" s="361"/>
      <c r="E29" s="361"/>
      <c r="F29" s="362"/>
      <c r="G29" s="363">
        <f>ﾌｧﾝﾄﾞA収支報告書!D14</f>
        <v>0</v>
      </c>
      <c r="H29" s="364"/>
      <c r="I29" s="364"/>
      <c r="J29" s="364"/>
      <c r="K29" s="364"/>
      <c r="L29" s="364"/>
      <c r="M29" s="364"/>
      <c r="N29" s="364"/>
      <c r="O29" s="364"/>
      <c r="P29" s="364"/>
      <c r="Q29" s="364"/>
      <c r="R29" s="364"/>
      <c r="S29" s="364"/>
      <c r="T29" s="364"/>
      <c r="U29" s="364"/>
      <c r="V29" s="365"/>
    </row>
    <row r="30" spans="1:22" ht="9.9499999999999993" customHeight="1">
      <c r="A30" s="357"/>
      <c r="B30" s="337"/>
      <c r="C30" s="337"/>
      <c r="D30" s="337"/>
      <c r="E30" s="337"/>
      <c r="F30" s="342"/>
      <c r="G30" s="350"/>
      <c r="H30" s="351"/>
      <c r="I30" s="351"/>
      <c r="J30" s="351"/>
      <c r="K30" s="351"/>
      <c r="L30" s="351"/>
      <c r="M30" s="351"/>
      <c r="N30" s="351"/>
      <c r="O30" s="351"/>
      <c r="P30" s="351"/>
      <c r="Q30" s="351"/>
      <c r="R30" s="351"/>
      <c r="S30" s="351"/>
      <c r="T30" s="351"/>
      <c r="U30" s="351"/>
      <c r="V30" s="352"/>
    </row>
    <row r="31" spans="1:22" ht="9.9499999999999993" customHeight="1">
      <c r="A31" s="357"/>
      <c r="B31" s="359"/>
      <c r="C31" s="359"/>
      <c r="D31" s="359"/>
      <c r="E31" s="359"/>
      <c r="F31" s="360"/>
      <c r="G31" s="366"/>
      <c r="H31" s="367"/>
      <c r="I31" s="367"/>
      <c r="J31" s="367"/>
      <c r="K31" s="367"/>
      <c r="L31" s="367"/>
      <c r="M31" s="367"/>
      <c r="N31" s="367"/>
      <c r="O31" s="367"/>
      <c r="P31" s="367"/>
      <c r="Q31" s="367"/>
      <c r="R31" s="367"/>
      <c r="S31" s="367"/>
      <c r="T31" s="367"/>
      <c r="U31" s="367"/>
      <c r="V31" s="368"/>
    </row>
    <row r="32" spans="1:22" ht="9.9499999999999993" customHeight="1">
      <c r="A32" s="357"/>
      <c r="B32" s="369" t="s">
        <v>113</v>
      </c>
      <c r="C32" s="369"/>
      <c r="D32" s="369"/>
      <c r="E32" s="369"/>
      <c r="F32" s="370"/>
      <c r="G32" s="323"/>
      <c r="H32" s="280"/>
      <c r="I32" s="280"/>
      <c r="J32" s="280"/>
      <c r="K32" s="280"/>
      <c r="L32" s="280"/>
      <c r="M32" s="280"/>
      <c r="N32" s="280"/>
      <c r="O32" s="280"/>
      <c r="P32" s="280"/>
      <c r="Q32" s="280"/>
      <c r="R32" s="280"/>
      <c r="S32" s="280"/>
      <c r="T32" s="280"/>
      <c r="U32" s="280"/>
      <c r="V32" s="281"/>
    </row>
    <row r="33" spans="1:22" ht="9.9499999999999993" customHeight="1">
      <c r="A33" s="357"/>
      <c r="B33" s="369"/>
      <c r="C33" s="369"/>
      <c r="D33" s="369"/>
      <c r="E33" s="369"/>
      <c r="F33" s="370"/>
      <c r="G33" s="324"/>
      <c r="H33" s="283"/>
      <c r="I33" s="283"/>
      <c r="J33" s="283"/>
      <c r="K33" s="283"/>
      <c r="L33" s="283"/>
      <c r="M33" s="283"/>
      <c r="N33" s="283"/>
      <c r="O33" s="283"/>
      <c r="P33" s="283"/>
      <c r="Q33" s="283"/>
      <c r="R33" s="283"/>
      <c r="S33" s="283"/>
      <c r="T33" s="283"/>
      <c r="U33" s="283"/>
      <c r="V33" s="284"/>
    </row>
    <row r="34" spans="1:22" ht="9.9499999999999993" customHeight="1">
      <c r="A34" s="357"/>
      <c r="B34" s="369"/>
      <c r="C34" s="369"/>
      <c r="D34" s="369"/>
      <c r="E34" s="369"/>
      <c r="F34" s="370"/>
      <c r="G34" s="324"/>
      <c r="H34" s="283"/>
      <c r="I34" s="283"/>
      <c r="J34" s="283"/>
      <c r="K34" s="283"/>
      <c r="L34" s="283"/>
      <c r="M34" s="283"/>
      <c r="N34" s="283"/>
      <c r="O34" s="283"/>
      <c r="P34" s="283"/>
      <c r="Q34" s="283"/>
      <c r="R34" s="283"/>
      <c r="S34" s="283"/>
      <c r="T34" s="283"/>
      <c r="U34" s="283"/>
      <c r="V34" s="284"/>
    </row>
    <row r="35" spans="1:22" ht="9.9499999999999993" customHeight="1">
      <c r="A35" s="357"/>
      <c r="B35" s="369"/>
      <c r="C35" s="369"/>
      <c r="D35" s="369"/>
      <c r="E35" s="369"/>
      <c r="F35" s="370"/>
      <c r="G35" s="324"/>
      <c r="H35" s="283"/>
      <c r="I35" s="283"/>
      <c r="J35" s="283"/>
      <c r="K35" s="283"/>
      <c r="L35" s="283"/>
      <c r="M35" s="283"/>
      <c r="N35" s="283"/>
      <c r="O35" s="283"/>
      <c r="P35" s="283"/>
      <c r="Q35" s="283"/>
      <c r="R35" s="283"/>
      <c r="S35" s="283"/>
      <c r="T35" s="283"/>
      <c r="U35" s="283"/>
      <c r="V35" s="284"/>
    </row>
    <row r="36" spans="1:22" ht="9.9499999999999993" customHeight="1">
      <c r="A36" s="357"/>
      <c r="B36" s="369"/>
      <c r="C36" s="369"/>
      <c r="D36" s="369"/>
      <c r="E36" s="369"/>
      <c r="F36" s="370"/>
      <c r="G36" s="324"/>
      <c r="H36" s="283"/>
      <c r="I36" s="283"/>
      <c r="J36" s="283"/>
      <c r="K36" s="283"/>
      <c r="L36" s="283"/>
      <c r="M36" s="283"/>
      <c r="N36" s="283"/>
      <c r="O36" s="283"/>
      <c r="P36" s="283"/>
      <c r="Q36" s="283"/>
      <c r="R36" s="283"/>
      <c r="S36" s="283"/>
      <c r="T36" s="283"/>
      <c r="U36" s="283"/>
      <c r="V36" s="284"/>
    </row>
    <row r="37" spans="1:22" ht="9.9499999999999993" customHeight="1">
      <c r="A37" s="357"/>
      <c r="B37" s="369"/>
      <c r="C37" s="369"/>
      <c r="D37" s="369"/>
      <c r="E37" s="369"/>
      <c r="F37" s="370"/>
      <c r="G37" s="324"/>
      <c r="H37" s="283"/>
      <c r="I37" s="283"/>
      <c r="J37" s="283"/>
      <c r="K37" s="283"/>
      <c r="L37" s="283"/>
      <c r="M37" s="283"/>
      <c r="N37" s="283"/>
      <c r="O37" s="283"/>
      <c r="P37" s="283"/>
      <c r="Q37" s="283"/>
      <c r="R37" s="283"/>
      <c r="S37" s="283"/>
      <c r="T37" s="283"/>
      <c r="U37" s="283"/>
      <c r="V37" s="284"/>
    </row>
    <row r="38" spans="1:22" ht="9.9499999999999993" customHeight="1">
      <c r="A38" s="357"/>
      <c r="B38" s="369"/>
      <c r="C38" s="369"/>
      <c r="D38" s="369"/>
      <c r="E38" s="369"/>
      <c r="F38" s="370"/>
      <c r="G38" s="324"/>
      <c r="H38" s="283"/>
      <c r="I38" s="283"/>
      <c r="J38" s="283"/>
      <c r="K38" s="283"/>
      <c r="L38" s="283"/>
      <c r="M38" s="283"/>
      <c r="N38" s="283"/>
      <c r="O38" s="283"/>
      <c r="P38" s="283"/>
      <c r="Q38" s="283"/>
      <c r="R38" s="283"/>
      <c r="S38" s="283"/>
      <c r="T38" s="283"/>
      <c r="U38" s="283"/>
      <c r="V38" s="284"/>
    </row>
    <row r="39" spans="1:22" ht="9.9499999999999993" customHeight="1">
      <c r="A39" s="357"/>
      <c r="B39" s="369"/>
      <c r="C39" s="369"/>
      <c r="D39" s="369"/>
      <c r="E39" s="369"/>
      <c r="F39" s="370"/>
      <c r="G39" s="324"/>
      <c r="H39" s="283"/>
      <c r="I39" s="283"/>
      <c r="J39" s="283"/>
      <c r="K39" s="283"/>
      <c r="L39" s="283"/>
      <c r="M39" s="283"/>
      <c r="N39" s="283"/>
      <c r="O39" s="283"/>
      <c r="P39" s="283"/>
      <c r="Q39" s="283"/>
      <c r="R39" s="283"/>
      <c r="S39" s="283"/>
      <c r="T39" s="283"/>
      <c r="U39" s="283"/>
      <c r="V39" s="284"/>
    </row>
    <row r="40" spans="1:22" ht="9.9499999999999993" customHeight="1">
      <c r="A40" s="357"/>
      <c r="B40" s="369"/>
      <c r="C40" s="369"/>
      <c r="D40" s="369"/>
      <c r="E40" s="369"/>
      <c r="F40" s="370"/>
      <c r="G40" s="324"/>
      <c r="H40" s="283"/>
      <c r="I40" s="283"/>
      <c r="J40" s="283"/>
      <c r="K40" s="283"/>
      <c r="L40" s="283"/>
      <c r="M40" s="283"/>
      <c r="N40" s="283"/>
      <c r="O40" s="283"/>
      <c r="P40" s="283"/>
      <c r="Q40" s="283"/>
      <c r="R40" s="283"/>
      <c r="S40" s="283"/>
      <c r="T40" s="283"/>
      <c r="U40" s="283"/>
      <c r="V40" s="284"/>
    </row>
    <row r="41" spans="1:22" ht="9.9499999999999993" customHeight="1">
      <c r="A41" s="357"/>
      <c r="B41" s="369"/>
      <c r="C41" s="369"/>
      <c r="D41" s="369"/>
      <c r="E41" s="369"/>
      <c r="F41" s="370"/>
      <c r="G41" s="324"/>
      <c r="H41" s="283"/>
      <c r="I41" s="283"/>
      <c r="J41" s="283"/>
      <c r="K41" s="283"/>
      <c r="L41" s="283"/>
      <c r="M41" s="283"/>
      <c r="N41" s="283"/>
      <c r="O41" s="283"/>
      <c r="P41" s="283"/>
      <c r="Q41" s="283"/>
      <c r="R41" s="283"/>
      <c r="S41" s="283"/>
      <c r="T41" s="283"/>
      <c r="U41" s="283"/>
      <c r="V41" s="284"/>
    </row>
    <row r="42" spans="1:22" ht="9.9499999999999993" customHeight="1">
      <c r="A42" s="357"/>
      <c r="B42" s="369"/>
      <c r="C42" s="369"/>
      <c r="D42" s="369"/>
      <c r="E42" s="369"/>
      <c r="F42" s="370"/>
      <c r="G42" s="324"/>
      <c r="H42" s="283"/>
      <c r="I42" s="283"/>
      <c r="J42" s="283"/>
      <c r="K42" s="283"/>
      <c r="L42" s="283"/>
      <c r="M42" s="283"/>
      <c r="N42" s="283"/>
      <c r="O42" s="283"/>
      <c r="P42" s="283"/>
      <c r="Q42" s="283"/>
      <c r="R42" s="283"/>
      <c r="S42" s="283"/>
      <c r="T42" s="283"/>
      <c r="U42" s="283"/>
      <c r="V42" s="284"/>
    </row>
    <row r="43" spans="1:22" ht="9.9499999999999993" customHeight="1">
      <c r="A43" s="357"/>
      <c r="B43" s="369"/>
      <c r="C43" s="369"/>
      <c r="D43" s="369"/>
      <c r="E43" s="369"/>
      <c r="F43" s="370"/>
      <c r="G43" s="324"/>
      <c r="H43" s="283"/>
      <c r="I43" s="283"/>
      <c r="J43" s="283"/>
      <c r="K43" s="283"/>
      <c r="L43" s="283"/>
      <c r="M43" s="283"/>
      <c r="N43" s="283"/>
      <c r="O43" s="283"/>
      <c r="P43" s="283"/>
      <c r="Q43" s="283"/>
      <c r="R43" s="283"/>
      <c r="S43" s="283"/>
      <c r="T43" s="283"/>
      <c r="U43" s="283"/>
      <c r="V43" s="284"/>
    </row>
    <row r="44" spans="1:22" ht="9.9499999999999993" customHeight="1">
      <c r="A44" s="357"/>
      <c r="B44" s="369"/>
      <c r="C44" s="369"/>
      <c r="D44" s="369"/>
      <c r="E44" s="369"/>
      <c r="F44" s="370"/>
      <c r="G44" s="324"/>
      <c r="H44" s="283"/>
      <c r="I44" s="283"/>
      <c r="J44" s="283"/>
      <c r="K44" s="283"/>
      <c r="L44" s="283"/>
      <c r="M44" s="283"/>
      <c r="N44" s="283"/>
      <c r="O44" s="283"/>
      <c r="P44" s="283"/>
      <c r="Q44" s="283"/>
      <c r="R44" s="283"/>
      <c r="S44" s="283"/>
      <c r="T44" s="283"/>
      <c r="U44" s="283"/>
      <c r="V44" s="284"/>
    </row>
    <row r="45" spans="1:22" ht="9.9499999999999993" customHeight="1">
      <c r="A45" s="357"/>
      <c r="B45" s="369"/>
      <c r="C45" s="369"/>
      <c r="D45" s="369"/>
      <c r="E45" s="369"/>
      <c r="F45" s="370"/>
      <c r="G45" s="324"/>
      <c r="H45" s="283"/>
      <c r="I45" s="283"/>
      <c r="J45" s="283"/>
      <c r="K45" s="283"/>
      <c r="L45" s="283"/>
      <c r="M45" s="283"/>
      <c r="N45" s="283"/>
      <c r="O45" s="283"/>
      <c r="P45" s="283"/>
      <c r="Q45" s="283"/>
      <c r="R45" s="283"/>
      <c r="S45" s="283"/>
      <c r="T45" s="283"/>
      <c r="U45" s="283"/>
      <c r="V45" s="284"/>
    </row>
    <row r="46" spans="1:22" ht="9.9499999999999993" customHeight="1">
      <c r="A46" s="357"/>
      <c r="B46" s="369"/>
      <c r="C46" s="369"/>
      <c r="D46" s="369"/>
      <c r="E46" s="369"/>
      <c r="F46" s="370"/>
      <c r="G46" s="324"/>
      <c r="H46" s="283"/>
      <c r="I46" s="283"/>
      <c r="J46" s="283"/>
      <c r="K46" s="283"/>
      <c r="L46" s="283"/>
      <c r="M46" s="283"/>
      <c r="N46" s="283"/>
      <c r="O46" s="283"/>
      <c r="P46" s="283"/>
      <c r="Q46" s="283"/>
      <c r="R46" s="283"/>
      <c r="S46" s="283"/>
      <c r="T46" s="283"/>
      <c r="U46" s="283"/>
      <c r="V46" s="284"/>
    </row>
    <row r="47" spans="1:22" ht="9.9499999999999993" customHeight="1">
      <c r="A47" s="357"/>
      <c r="B47" s="369"/>
      <c r="C47" s="369"/>
      <c r="D47" s="369"/>
      <c r="E47" s="369"/>
      <c r="F47" s="370"/>
      <c r="G47" s="324"/>
      <c r="H47" s="283"/>
      <c r="I47" s="283"/>
      <c r="J47" s="283"/>
      <c r="K47" s="283"/>
      <c r="L47" s="283"/>
      <c r="M47" s="283"/>
      <c r="N47" s="283"/>
      <c r="O47" s="283"/>
      <c r="P47" s="283"/>
      <c r="Q47" s="283"/>
      <c r="R47" s="283"/>
      <c r="S47" s="283"/>
      <c r="T47" s="283"/>
      <c r="U47" s="283"/>
      <c r="V47" s="284"/>
    </row>
    <row r="48" spans="1:22" ht="9.9499999999999993" customHeight="1">
      <c r="A48" s="357"/>
      <c r="B48" s="371" t="s">
        <v>114</v>
      </c>
      <c r="C48" s="369"/>
      <c r="D48" s="369"/>
      <c r="E48" s="369"/>
      <c r="F48" s="370"/>
      <c r="G48" s="323"/>
      <c r="H48" s="280"/>
      <c r="I48" s="280"/>
      <c r="J48" s="280"/>
      <c r="K48" s="280"/>
      <c r="L48" s="280"/>
      <c r="M48" s="280"/>
      <c r="N48" s="280"/>
      <c r="O48" s="280"/>
      <c r="P48" s="280"/>
      <c r="Q48" s="280"/>
      <c r="R48" s="280"/>
      <c r="S48" s="280"/>
      <c r="T48" s="280"/>
      <c r="U48" s="280"/>
      <c r="V48" s="281"/>
    </row>
    <row r="49" spans="1:22" ht="9.9499999999999993" customHeight="1">
      <c r="A49" s="357"/>
      <c r="B49" s="371"/>
      <c r="C49" s="369"/>
      <c r="D49" s="369"/>
      <c r="E49" s="369"/>
      <c r="F49" s="370"/>
      <c r="G49" s="324"/>
      <c r="H49" s="283"/>
      <c r="I49" s="283"/>
      <c r="J49" s="283"/>
      <c r="K49" s="283"/>
      <c r="L49" s="283"/>
      <c r="M49" s="283"/>
      <c r="N49" s="283"/>
      <c r="O49" s="283"/>
      <c r="P49" s="283"/>
      <c r="Q49" s="283"/>
      <c r="R49" s="283"/>
      <c r="S49" s="283"/>
      <c r="T49" s="283"/>
      <c r="U49" s="283"/>
      <c r="V49" s="284"/>
    </row>
    <row r="50" spans="1:22" ht="9.9499999999999993" customHeight="1">
      <c r="A50" s="357"/>
      <c r="B50" s="371"/>
      <c r="C50" s="369"/>
      <c r="D50" s="369"/>
      <c r="E50" s="369"/>
      <c r="F50" s="370"/>
      <c r="G50" s="324"/>
      <c r="H50" s="283"/>
      <c r="I50" s="283"/>
      <c r="J50" s="283"/>
      <c r="K50" s="283"/>
      <c r="L50" s="283"/>
      <c r="M50" s="283"/>
      <c r="N50" s="283"/>
      <c r="O50" s="283"/>
      <c r="P50" s="283"/>
      <c r="Q50" s="283"/>
      <c r="R50" s="283"/>
      <c r="S50" s="283"/>
      <c r="T50" s="283"/>
      <c r="U50" s="283"/>
      <c r="V50" s="284"/>
    </row>
    <row r="51" spans="1:22" ht="9.9499999999999993" customHeight="1">
      <c r="A51" s="357"/>
      <c r="B51" s="371"/>
      <c r="C51" s="369"/>
      <c r="D51" s="369"/>
      <c r="E51" s="369"/>
      <c r="F51" s="370"/>
      <c r="G51" s="324"/>
      <c r="H51" s="283"/>
      <c r="I51" s="283"/>
      <c r="J51" s="283"/>
      <c r="K51" s="283"/>
      <c r="L51" s="283"/>
      <c r="M51" s="283"/>
      <c r="N51" s="283"/>
      <c r="O51" s="283"/>
      <c r="P51" s="283"/>
      <c r="Q51" s="283"/>
      <c r="R51" s="283"/>
      <c r="S51" s="283"/>
      <c r="T51" s="283"/>
      <c r="U51" s="283"/>
      <c r="V51" s="284"/>
    </row>
    <row r="52" spans="1:22" ht="9.9499999999999993" customHeight="1">
      <c r="A52" s="357"/>
      <c r="B52" s="371"/>
      <c r="C52" s="369"/>
      <c r="D52" s="369"/>
      <c r="E52" s="369"/>
      <c r="F52" s="370"/>
      <c r="G52" s="324"/>
      <c r="H52" s="283"/>
      <c r="I52" s="283"/>
      <c r="J52" s="283"/>
      <c r="K52" s="283"/>
      <c r="L52" s="283"/>
      <c r="M52" s="283"/>
      <c r="N52" s="283"/>
      <c r="O52" s="283"/>
      <c r="P52" s="283"/>
      <c r="Q52" s="283"/>
      <c r="R52" s="283"/>
      <c r="S52" s="283"/>
      <c r="T52" s="283"/>
      <c r="U52" s="283"/>
      <c r="V52" s="284"/>
    </row>
    <row r="53" spans="1:22" ht="9.9499999999999993" customHeight="1">
      <c r="A53" s="357"/>
      <c r="B53" s="371"/>
      <c r="C53" s="369"/>
      <c r="D53" s="369"/>
      <c r="E53" s="369"/>
      <c r="F53" s="370"/>
      <c r="G53" s="324"/>
      <c r="H53" s="283"/>
      <c r="I53" s="283"/>
      <c r="J53" s="283"/>
      <c r="K53" s="283"/>
      <c r="L53" s="283"/>
      <c r="M53" s="283"/>
      <c r="N53" s="283"/>
      <c r="O53" s="283"/>
      <c r="P53" s="283"/>
      <c r="Q53" s="283"/>
      <c r="R53" s="283"/>
      <c r="S53" s="283"/>
      <c r="T53" s="283"/>
      <c r="U53" s="283"/>
      <c r="V53" s="284"/>
    </row>
    <row r="54" spans="1:22" ht="9.9499999999999993" customHeight="1">
      <c r="A54" s="357"/>
      <c r="B54" s="371"/>
      <c r="C54" s="369"/>
      <c r="D54" s="369"/>
      <c r="E54" s="369"/>
      <c r="F54" s="370"/>
      <c r="G54" s="324"/>
      <c r="H54" s="283"/>
      <c r="I54" s="283"/>
      <c r="J54" s="283"/>
      <c r="K54" s="283"/>
      <c r="L54" s="283"/>
      <c r="M54" s="283"/>
      <c r="N54" s="283"/>
      <c r="O54" s="283"/>
      <c r="P54" s="283"/>
      <c r="Q54" s="283"/>
      <c r="R54" s="283"/>
      <c r="S54" s="283"/>
      <c r="T54" s="283"/>
      <c r="U54" s="283"/>
      <c r="V54" s="284"/>
    </row>
    <row r="55" spans="1:22" ht="9.9499999999999993" customHeight="1">
      <c r="A55" s="357"/>
      <c r="B55" s="371"/>
      <c r="C55" s="369"/>
      <c r="D55" s="369"/>
      <c r="E55" s="369"/>
      <c r="F55" s="370"/>
      <c r="G55" s="324"/>
      <c r="H55" s="283"/>
      <c r="I55" s="283"/>
      <c r="J55" s="283"/>
      <c r="K55" s="283"/>
      <c r="L55" s="283"/>
      <c r="M55" s="283"/>
      <c r="N55" s="283"/>
      <c r="O55" s="283"/>
      <c r="P55" s="283"/>
      <c r="Q55" s="283"/>
      <c r="R55" s="283"/>
      <c r="S55" s="283"/>
      <c r="T55" s="283"/>
      <c r="U55" s="283"/>
      <c r="V55" s="284"/>
    </row>
    <row r="56" spans="1:22" ht="9.9499999999999993" customHeight="1">
      <c r="A56" s="357"/>
      <c r="B56" s="371"/>
      <c r="C56" s="369"/>
      <c r="D56" s="369"/>
      <c r="E56" s="369"/>
      <c r="F56" s="370"/>
      <c r="G56" s="324"/>
      <c r="H56" s="283"/>
      <c r="I56" s="283"/>
      <c r="J56" s="283"/>
      <c r="K56" s="283"/>
      <c r="L56" s="283"/>
      <c r="M56" s="283"/>
      <c r="N56" s="283"/>
      <c r="O56" s="283"/>
      <c r="P56" s="283"/>
      <c r="Q56" s="283"/>
      <c r="R56" s="283"/>
      <c r="S56" s="283"/>
      <c r="T56" s="283"/>
      <c r="U56" s="283"/>
      <c r="V56" s="284"/>
    </row>
    <row r="57" spans="1:22" ht="9.9499999999999993" customHeight="1">
      <c r="A57" s="357"/>
      <c r="B57" s="371"/>
      <c r="C57" s="369"/>
      <c r="D57" s="369"/>
      <c r="E57" s="369"/>
      <c r="F57" s="370"/>
      <c r="G57" s="324"/>
      <c r="H57" s="283"/>
      <c r="I57" s="283"/>
      <c r="J57" s="283"/>
      <c r="K57" s="283"/>
      <c r="L57" s="283"/>
      <c r="M57" s="283"/>
      <c r="N57" s="283"/>
      <c r="O57" s="283"/>
      <c r="P57" s="283"/>
      <c r="Q57" s="283"/>
      <c r="R57" s="283"/>
      <c r="S57" s="283"/>
      <c r="T57" s="283"/>
      <c r="U57" s="283"/>
      <c r="V57" s="284"/>
    </row>
    <row r="58" spans="1:22" ht="9.9499999999999993" customHeight="1">
      <c r="A58" s="357"/>
      <c r="B58" s="371"/>
      <c r="C58" s="369"/>
      <c r="D58" s="369"/>
      <c r="E58" s="369"/>
      <c r="F58" s="370"/>
      <c r="G58" s="324"/>
      <c r="H58" s="283"/>
      <c r="I58" s="283"/>
      <c r="J58" s="283"/>
      <c r="K58" s="283"/>
      <c r="L58" s="283"/>
      <c r="M58" s="283"/>
      <c r="N58" s="283"/>
      <c r="O58" s="283"/>
      <c r="P58" s="283"/>
      <c r="Q58" s="283"/>
      <c r="R58" s="283"/>
      <c r="S58" s="283"/>
      <c r="T58" s="283"/>
      <c r="U58" s="283"/>
      <c r="V58" s="284"/>
    </row>
    <row r="59" spans="1:22" ht="9.9499999999999993" customHeight="1">
      <c r="A59" s="357"/>
      <c r="B59" s="371"/>
      <c r="C59" s="369"/>
      <c r="D59" s="369"/>
      <c r="E59" s="369"/>
      <c r="F59" s="370"/>
      <c r="G59" s="324"/>
      <c r="H59" s="283"/>
      <c r="I59" s="283"/>
      <c r="J59" s="283"/>
      <c r="K59" s="283"/>
      <c r="L59" s="283"/>
      <c r="M59" s="283"/>
      <c r="N59" s="283"/>
      <c r="O59" s="283"/>
      <c r="P59" s="283"/>
      <c r="Q59" s="283"/>
      <c r="R59" s="283"/>
      <c r="S59" s="283"/>
      <c r="T59" s="283"/>
      <c r="U59" s="283"/>
      <c r="V59" s="284"/>
    </row>
    <row r="60" spans="1:22" ht="9.9499999999999993" customHeight="1">
      <c r="A60" s="357"/>
      <c r="B60" s="371"/>
      <c r="C60" s="369"/>
      <c r="D60" s="369"/>
      <c r="E60" s="369"/>
      <c r="F60" s="370"/>
      <c r="G60" s="324"/>
      <c r="H60" s="283"/>
      <c r="I60" s="283"/>
      <c r="J60" s="283"/>
      <c r="K60" s="283"/>
      <c r="L60" s="283"/>
      <c r="M60" s="283"/>
      <c r="N60" s="283"/>
      <c r="O60" s="283"/>
      <c r="P60" s="283"/>
      <c r="Q60" s="283"/>
      <c r="R60" s="283"/>
      <c r="S60" s="283"/>
      <c r="T60" s="283"/>
      <c r="U60" s="283"/>
      <c r="V60" s="284"/>
    </row>
    <row r="61" spans="1:22" ht="9.9499999999999993" customHeight="1">
      <c r="A61" s="357"/>
      <c r="B61" s="371"/>
      <c r="C61" s="369"/>
      <c r="D61" s="369"/>
      <c r="E61" s="369"/>
      <c r="F61" s="370"/>
      <c r="G61" s="324"/>
      <c r="H61" s="283"/>
      <c r="I61" s="283"/>
      <c r="J61" s="283"/>
      <c r="K61" s="283"/>
      <c r="L61" s="283"/>
      <c r="M61" s="283"/>
      <c r="N61" s="283"/>
      <c r="O61" s="283"/>
      <c r="P61" s="283"/>
      <c r="Q61" s="283"/>
      <c r="R61" s="283"/>
      <c r="S61" s="283"/>
      <c r="T61" s="283"/>
      <c r="U61" s="283"/>
      <c r="V61" s="284"/>
    </row>
    <row r="62" spans="1:22" ht="9.9499999999999993" customHeight="1">
      <c r="A62" s="357"/>
      <c r="B62" s="371"/>
      <c r="C62" s="369"/>
      <c r="D62" s="369"/>
      <c r="E62" s="369"/>
      <c r="F62" s="370"/>
      <c r="G62" s="324"/>
      <c r="H62" s="283"/>
      <c r="I62" s="283"/>
      <c r="J62" s="283"/>
      <c r="K62" s="283"/>
      <c r="L62" s="283"/>
      <c r="M62" s="283"/>
      <c r="N62" s="283"/>
      <c r="O62" s="283"/>
      <c r="P62" s="283"/>
      <c r="Q62" s="283"/>
      <c r="R62" s="283"/>
      <c r="S62" s="283"/>
      <c r="T62" s="283"/>
      <c r="U62" s="283"/>
      <c r="V62" s="284"/>
    </row>
    <row r="63" spans="1:22" ht="9.9499999999999993" customHeight="1">
      <c r="A63" s="357"/>
      <c r="B63" s="371"/>
      <c r="C63" s="369"/>
      <c r="D63" s="369"/>
      <c r="E63" s="369"/>
      <c r="F63" s="370"/>
      <c r="G63" s="325"/>
      <c r="H63" s="326"/>
      <c r="I63" s="326"/>
      <c r="J63" s="326"/>
      <c r="K63" s="326"/>
      <c r="L63" s="326"/>
      <c r="M63" s="326"/>
      <c r="N63" s="326"/>
      <c r="O63" s="326"/>
      <c r="P63" s="326"/>
      <c r="Q63" s="326"/>
      <c r="R63" s="326"/>
      <c r="S63" s="326"/>
      <c r="T63" s="326"/>
      <c r="U63" s="326"/>
      <c r="V63" s="327"/>
    </row>
    <row r="64" spans="1:22" ht="9.9499999999999993" customHeight="1">
      <c r="A64" s="357"/>
      <c r="B64" s="292" t="s">
        <v>115</v>
      </c>
      <c r="C64" s="292"/>
      <c r="D64" s="292"/>
      <c r="E64" s="292"/>
      <c r="F64" s="293"/>
      <c r="G64" s="279"/>
      <c r="H64" s="280"/>
      <c r="I64" s="280"/>
      <c r="J64" s="280"/>
      <c r="K64" s="280"/>
      <c r="L64" s="280"/>
      <c r="M64" s="280"/>
      <c r="N64" s="280"/>
      <c r="O64" s="280"/>
      <c r="P64" s="280"/>
      <c r="Q64" s="280"/>
      <c r="R64" s="280"/>
      <c r="S64" s="280"/>
      <c r="T64" s="280"/>
      <c r="U64" s="280"/>
      <c r="V64" s="281"/>
    </row>
    <row r="65" spans="1:22" ht="9.9499999999999993" customHeight="1">
      <c r="A65" s="357"/>
      <c r="B65" s="292"/>
      <c r="C65" s="292"/>
      <c r="D65" s="292"/>
      <c r="E65" s="292"/>
      <c r="F65" s="293"/>
      <c r="G65" s="282"/>
      <c r="H65" s="283"/>
      <c r="I65" s="283"/>
      <c r="J65" s="283"/>
      <c r="K65" s="283"/>
      <c r="L65" s="283"/>
      <c r="M65" s="283"/>
      <c r="N65" s="283"/>
      <c r="O65" s="283"/>
      <c r="P65" s="283"/>
      <c r="Q65" s="283"/>
      <c r="R65" s="283"/>
      <c r="S65" s="283"/>
      <c r="T65" s="283"/>
      <c r="U65" s="283"/>
      <c r="V65" s="284"/>
    </row>
    <row r="66" spans="1:22" ht="9.9499999999999993" customHeight="1">
      <c r="A66" s="357"/>
      <c r="B66" s="292"/>
      <c r="C66" s="292"/>
      <c r="D66" s="292"/>
      <c r="E66" s="292"/>
      <c r="F66" s="293"/>
      <c r="G66" s="282"/>
      <c r="H66" s="283"/>
      <c r="I66" s="283"/>
      <c r="J66" s="283"/>
      <c r="K66" s="283"/>
      <c r="L66" s="283"/>
      <c r="M66" s="283"/>
      <c r="N66" s="283"/>
      <c r="O66" s="283"/>
      <c r="P66" s="283"/>
      <c r="Q66" s="283"/>
      <c r="R66" s="283"/>
      <c r="S66" s="283"/>
      <c r="T66" s="283"/>
      <c r="U66" s="283"/>
      <c r="V66" s="284"/>
    </row>
    <row r="67" spans="1:22" ht="9.9499999999999993" customHeight="1">
      <c r="A67" s="357"/>
      <c r="B67" s="292"/>
      <c r="C67" s="292"/>
      <c r="D67" s="292"/>
      <c r="E67" s="292"/>
      <c r="F67" s="293"/>
      <c r="G67" s="282"/>
      <c r="H67" s="283"/>
      <c r="I67" s="283"/>
      <c r="J67" s="283"/>
      <c r="K67" s="283"/>
      <c r="L67" s="283"/>
      <c r="M67" s="283"/>
      <c r="N67" s="283"/>
      <c r="O67" s="283"/>
      <c r="P67" s="283"/>
      <c r="Q67" s="283"/>
      <c r="R67" s="283"/>
      <c r="S67" s="283"/>
      <c r="T67" s="283"/>
      <c r="U67" s="283"/>
      <c r="V67" s="284"/>
    </row>
    <row r="68" spans="1:22" ht="9.9499999999999993" customHeight="1">
      <c r="A68" s="357"/>
      <c r="B68" s="292"/>
      <c r="C68" s="292"/>
      <c r="D68" s="292"/>
      <c r="E68" s="292"/>
      <c r="F68" s="293"/>
      <c r="G68" s="282"/>
      <c r="H68" s="283"/>
      <c r="I68" s="283"/>
      <c r="J68" s="283"/>
      <c r="K68" s="283"/>
      <c r="L68" s="283"/>
      <c r="M68" s="283"/>
      <c r="N68" s="283"/>
      <c r="O68" s="283"/>
      <c r="P68" s="283"/>
      <c r="Q68" s="283"/>
      <c r="R68" s="283"/>
      <c r="S68" s="283"/>
      <c r="T68" s="283"/>
      <c r="U68" s="283"/>
      <c r="V68" s="284"/>
    </row>
    <row r="69" spans="1:22" ht="9.9499999999999993" customHeight="1">
      <c r="A69" s="357"/>
      <c r="B69" s="292"/>
      <c r="C69" s="292"/>
      <c r="D69" s="292"/>
      <c r="E69" s="292"/>
      <c r="F69" s="293"/>
      <c r="G69" s="282"/>
      <c r="H69" s="283"/>
      <c r="I69" s="283"/>
      <c r="J69" s="283"/>
      <c r="K69" s="283"/>
      <c r="L69" s="283"/>
      <c r="M69" s="283"/>
      <c r="N69" s="283"/>
      <c r="O69" s="283"/>
      <c r="P69" s="283"/>
      <c r="Q69" s="283"/>
      <c r="R69" s="283"/>
      <c r="S69" s="283"/>
      <c r="T69" s="283"/>
      <c r="U69" s="283"/>
      <c r="V69" s="284"/>
    </row>
    <row r="70" spans="1:22" ht="9.9499999999999993" customHeight="1">
      <c r="A70" s="357"/>
      <c r="B70" s="292"/>
      <c r="C70" s="292"/>
      <c r="D70" s="292"/>
      <c r="E70" s="292"/>
      <c r="F70" s="293"/>
      <c r="G70" s="282"/>
      <c r="H70" s="283"/>
      <c r="I70" s="283"/>
      <c r="J70" s="283"/>
      <c r="K70" s="283"/>
      <c r="L70" s="283"/>
      <c r="M70" s="283"/>
      <c r="N70" s="283"/>
      <c r="O70" s="283"/>
      <c r="P70" s="283"/>
      <c r="Q70" s="283"/>
      <c r="R70" s="283"/>
      <c r="S70" s="283"/>
      <c r="T70" s="283"/>
      <c r="U70" s="283"/>
      <c r="V70" s="284"/>
    </row>
    <row r="71" spans="1:22" ht="9.9499999999999993" customHeight="1">
      <c r="A71" s="357"/>
      <c r="B71" s="292"/>
      <c r="C71" s="292"/>
      <c r="D71" s="292"/>
      <c r="E71" s="292"/>
      <c r="F71" s="293"/>
      <c r="G71" s="282"/>
      <c r="H71" s="283"/>
      <c r="I71" s="283"/>
      <c r="J71" s="283"/>
      <c r="K71" s="283"/>
      <c r="L71" s="283"/>
      <c r="M71" s="283"/>
      <c r="N71" s="283"/>
      <c r="O71" s="283"/>
      <c r="P71" s="283"/>
      <c r="Q71" s="283"/>
      <c r="R71" s="283"/>
      <c r="S71" s="283"/>
      <c r="T71" s="283"/>
      <c r="U71" s="283"/>
      <c r="V71" s="284"/>
    </row>
    <row r="72" spans="1:22" ht="9.75" customHeight="1">
      <c r="A72" s="357"/>
      <c r="B72" s="292"/>
      <c r="C72" s="292"/>
      <c r="D72" s="292"/>
      <c r="E72" s="292"/>
      <c r="F72" s="293"/>
      <c r="G72" s="282"/>
      <c r="H72" s="283"/>
      <c r="I72" s="283"/>
      <c r="J72" s="283"/>
      <c r="K72" s="283"/>
      <c r="L72" s="283"/>
      <c r="M72" s="283"/>
      <c r="N72" s="283"/>
      <c r="O72" s="283"/>
      <c r="P72" s="283"/>
      <c r="Q72" s="283"/>
      <c r="R72" s="283"/>
      <c r="S72" s="283"/>
      <c r="T72" s="283"/>
      <c r="U72" s="283"/>
      <c r="V72" s="284"/>
    </row>
    <row r="73" spans="1:22" ht="9.75" customHeight="1">
      <c r="A73" s="357"/>
      <c r="B73" s="292"/>
      <c r="C73" s="292"/>
      <c r="D73" s="292"/>
      <c r="E73" s="292"/>
      <c r="F73" s="293"/>
      <c r="G73" s="282"/>
      <c r="H73" s="283"/>
      <c r="I73" s="283"/>
      <c r="J73" s="283"/>
      <c r="K73" s="283"/>
      <c r="L73" s="283"/>
      <c r="M73" s="283"/>
      <c r="N73" s="283"/>
      <c r="O73" s="283"/>
      <c r="P73" s="283"/>
      <c r="Q73" s="283"/>
      <c r="R73" s="283"/>
      <c r="S73" s="283"/>
      <c r="T73" s="283"/>
      <c r="U73" s="283"/>
      <c r="V73" s="284"/>
    </row>
    <row r="74" spans="1:22" ht="9.75" customHeight="1">
      <c r="A74" s="357"/>
      <c r="B74" s="292"/>
      <c r="C74" s="292"/>
      <c r="D74" s="292"/>
      <c r="E74" s="292"/>
      <c r="F74" s="293"/>
      <c r="G74" s="282"/>
      <c r="H74" s="283"/>
      <c r="I74" s="283"/>
      <c r="J74" s="283"/>
      <c r="K74" s="283"/>
      <c r="L74" s="283"/>
      <c r="M74" s="283"/>
      <c r="N74" s="283"/>
      <c r="O74" s="283"/>
      <c r="P74" s="283"/>
      <c r="Q74" s="283"/>
      <c r="R74" s="283"/>
      <c r="S74" s="283"/>
      <c r="T74" s="283"/>
      <c r="U74" s="283"/>
      <c r="V74" s="284"/>
    </row>
    <row r="75" spans="1:22" ht="9.75" customHeight="1">
      <c r="A75" s="357"/>
      <c r="B75" s="292"/>
      <c r="C75" s="292"/>
      <c r="D75" s="292"/>
      <c r="E75" s="292"/>
      <c r="F75" s="293"/>
      <c r="G75" s="282"/>
      <c r="H75" s="283"/>
      <c r="I75" s="283"/>
      <c r="J75" s="283"/>
      <c r="K75" s="283"/>
      <c r="L75" s="283"/>
      <c r="M75" s="283"/>
      <c r="N75" s="283"/>
      <c r="O75" s="283"/>
      <c r="P75" s="283"/>
      <c r="Q75" s="283"/>
      <c r="R75" s="283"/>
      <c r="S75" s="283"/>
      <c r="T75" s="283"/>
      <c r="U75" s="283"/>
      <c r="V75" s="284"/>
    </row>
    <row r="76" spans="1:22" ht="9.75" customHeight="1">
      <c r="A76" s="357"/>
      <c r="B76" s="292"/>
      <c r="C76" s="292"/>
      <c r="D76" s="292"/>
      <c r="E76" s="292"/>
      <c r="F76" s="293"/>
      <c r="G76" s="282"/>
      <c r="H76" s="283"/>
      <c r="I76" s="283"/>
      <c r="J76" s="283"/>
      <c r="K76" s="283"/>
      <c r="L76" s="283"/>
      <c r="M76" s="283"/>
      <c r="N76" s="283"/>
      <c r="O76" s="283"/>
      <c r="P76" s="283"/>
      <c r="Q76" s="283"/>
      <c r="R76" s="283"/>
      <c r="S76" s="283"/>
      <c r="T76" s="283"/>
      <c r="U76" s="283"/>
      <c r="V76" s="284"/>
    </row>
    <row r="77" spans="1:22" ht="9.75" customHeight="1">
      <c r="A77" s="357"/>
      <c r="B77" s="292"/>
      <c r="C77" s="292"/>
      <c r="D77" s="292"/>
      <c r="E77" s="292"/>
      <c r="F77" s="293"/>
      <c r="G77" s="282"/>
      <c r="H77" s="283"/>
      <c r="I77" s="283"/>
      <c r="J77" s="283"/>
      <c r="K77" s="283"/>
      <c r="L77" s="283"/>
      <c r="M77" s="283"/>
      <c r="N77" s="283"/>
      <c r="O77" s="283"/>
      <c r="P77" s="283"/>
      <c r="Q77" s="283"/>
      <c r="R77" s="283"/>
      <c r="S77" s="283"/>
      <c r="T77" s="283"/>
      <c r="U77" s="283"/>
      <c r="V77" s="284"/>
    </row>
    <row r="78" spans="1:22" ht="9.75" customHeight="1" thickBot="1">
      <c r="A78" s="358"/>
      <c r="B78" s="295"/>
      <c r="C78" s="295"/>
      <c r="D78" s="295"/>
      <c r="E78" s="295"/>
      <c r="F78" s="296"/>
      <c r="G78" s="285"/>
      <c r="H78" s="286"/>
      <c r="I78" s="286"/>
      <c r="J78" s="286"/>
      <c r="K78" s="286"/>
      <c r="L78" s="286"/>
      <c r="M78" s="286"/>
      <c r="N78" s="286"/>
      <c r="O78" s="286"/>
      <c r="P78" s="286"/>
      <c r="Q78" s="286"/>
      <c r="R78" s="286"/>
      <c r="S78" s="286"/>
      <c r="T78" s="286"/>
      <c r="U78" s="286"/>
      <c r="V78" s="287"/>
    </row>
    <row r="79" spans="1:22" ht="9.9499999999999993" customHeight="1">
      <c r="A79" s="288" t="s">
        <v>41</v>
      </c>
      <c r="B79" s="289"/>
      <c r="C79" s="289"/>
      <c r="D79" s="289"/>
      <c r="E79" s="289"/>
      <c r="F79" s="290"/>
      <c r="G79" s="297"/>
      <c r="H79" s="298"/>
      <c r="I79" s="298"/>
      <c r="J79" s="298"/>
      <c r="K79" s="298"/>
      <c r="L79" s="298"/>
      <c r="M79" s="298"/>
      <c r="N79" s="298"/>
      <c r="O79" s="298"/>
      <c r="P79" s="298"/>
      <c r="Q79" s="298"/>
      <c r="R79" s="298"/>
      <c r="S79" s="298"/>
      <c r="T79" s="298"/>
      <c r="U79" s="298"/>
      <c r="V79" s="299"/>
    </row>
    <row r="80" spans="1:22" ht="9.9499999999999993" customHeight="1">
      <c r="A80" s="291"/>
      <c r="B80" s="292"/>
      <c r="C80" s="292"/>
      <c r="D80" s="292"/>
      <c r="E80" s="292"/>
      <c r="F80" s="293"/>
      <c r="G80" s="300"/>
      <c r="H80" s="301"/>
      <c r="I80" s="301"/>
      <c r="J80" s="301"/>
      <c r="K80" s="301"/>
      <c r="L80" s="301"/>
      <c r="M80" s="301"/>
      <c r="N80" s="301"/>
      <c r="O80" s="301"/>
      <c r="P80" s="301"/>
      <c r="Q80" s="301"/>
      <c r="R80" s="301"/>
      <c r="S80" s="301"/>
      <c r="T80" s="301"/>
      <c r="U80" s="301"/>
      <c r="V80" s="302"/>
    </row>
    <row r="81" spans="1:22" ht="9.9499999999999993" customHeight="1" thickBot="1">
      <c r="A81" s="294"/>
      <c r="B81" s="295"/>
      <c r="C81" s="295"/>
      <c r="D81" s="295"/>
      <c r="E81" s="295"/>
      <c r="F81" s="296"/>
      <c r="G81" s="303"/>
      <c r="H81" s="304"/>
      <c r="I81" s="304"/>
      <c r="J81" s="304"/>
      <c r="K81" s="304"/>
      <c r="L81" s="304"/>
      <c r="M81" s="304"/>
      <c r="N81" s="304"/>
      <c r="O81" s="304"/>
      <c r="P81" s="304"/>
      <c r="Q81" s="304"/>
      <c r="R81" s="304"/>
      <c r="S81" s="304"/>
      <c r="T81" s="304"/>
      <c r="U81" s="304"/>
      <c r="V81" s="305"/>
    </row>
    <row r="82" spans="1:22" ht="9.9499999999999993" customHeight="1">
      <c r="A82" s="306"/>
      <c r="B82" s="306"/>
      <c r="C82" s="306"/>
      <c r="D82" s="306"/>
      <c r="E82" s="306"/>
      <c r="F82" s="306"/>
      <c r="G82" s="306"/>
      <c r="H82" s="306"/>
      <c r="I82" s="306"/>
      <c r="J82" s="306"/>
      <c r="K82" s="306"/>
      <c r="L82" s="306"/>
      <c r="M82" s="306"/>
      <c r="N82" s="306"/>
      <c r="O82" s="306"/>
      <c r="P82" s="306"/>
      <c r="Q82" s="306"/>
      <c r="R82" s="306"/>
      <c r="S82" s="306"/>
      <c r="T82" s="306"/>
      <c r="U82" s="306"/>
      <c r="V82" s="306"/>
    </row>
    <row r="83" spans="1:22" ht="9.9499999999999993" customHeight="1">
      <c r="A83" s="306"/>
      <c r="B83" s="306"/>
      <c r="C83" s="306"/>
      <c r="D83" s="306"/>
      <c r="E83" s="306"/>
      <c r="F83" s="306"/>
      <c r="G83" s="306"/>
      <c r="H83" s="306"/>
      <c r="I83" s="306"/>
      <c r="J83" s="306"/>
      <c r="K83" s="306"/>
      <c r="L83" s="306"/>
      <c r="M83" s="306"/>
      <c r="N83" s="306"/>
      <c r="O83" s="306"/>
      <c r="P83" s="306"/>
      <c r="Q83" s="306"/>
      <c r="R83" s="306"/>
      <c r="S83" s="306"/>
      <c r="T83" s="306"/>
      <c r="U83" s="306"/>
      <c r="V83" s="306"/>
    </row>
    <row r="84" spans="1:22" ht="9.9499999999999993" customHeight="1"/>
    <row r="85" spans="1:22" ht="9.9499999999999993" customHeight="1"/>
    <row r="86" spans="1:22" ht="9.9499999999999993" customHeight="1"/>
    <row r="87" spans="1:22" ht="9.9499999999999993" customHeight="1"/>
    <row r="88" spans="1:22" ht="9.9499999999999993" customHeight="1"/>
    <row r="89" spans="1:22" ht="9.9499999999999993" customHeight="1"/>
    <row r="90" spans="1:22" ht="9.9499999999999993" customHeight="1"/>
    <row r="91" spans="1:22" ht="9.9499999999999993" customHeight="1"/>
    <row r="92" spans="1:22" ht="9.9499999999999993" customHeight="1"/>
    <row r="93" spans="1:22" ht="9.9499999999999993" customHeight="1"/>
    <row r="94" spans="1:22" ht="9.9499999999999993" customHeight="1"/>
    <row r="95" spans="1:22" ht="9.9499999999999993" customHeight="1"/>
    <row r="96" spans="1:22"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spans="1:1" ht="9.9499999999999993" customHeight="1"/>
    <row r="114" spans="1:1" ht="9.9499999999999993" customHeight="1"/>
    <row r="115" spans="1:1">
      <c r="A115" s="71"/>
    </row>
    <row r="116" spans="1:1">
      <c r="A116" s="71"/>
    </row>
    <row r="117" spans="1:1">
      <c r="A117" s="71"/>
    </row>
    <row r="118" spans="1:1">
      <c r="A118" s="71"/>
    </row>
    <row r="134" spans="1:1">
      <c r="A134" s="71"/>
    </row>
    <row r="135" spans="1:1">
      <c r="A135" s="71"/>
    </row>
    <row r="136" spans="1:1">
      <c r="A136" s="71"/>
    </row>
    <row r="137" spans="1:1">
      <c r="A137" s="71"/>
    </row>
    <row r="140" spans="1:1">
      <c r="A140" s="72"/>
    </row>
    <row r="141" spans="1:1">
      <c r="A141" s="71"/>
    </row>
    <row r="142" spans="1:1">
      <c r="A142" s="71"/>
    </row>
  </sheetData>
  <sheetProtection formatCells="0" formatColumns="0" formatRows="0"/>
  <mergeCells count="41">
    <mergeCell ref="G24:K26"/>
    <mergeCell ref="L24:M26"/>
    <mergeCell ref="N24:R26"/>
    <mergeCell ref="A2:V4"/>
    <mergeCell ref="U5:V5"/>
    <mergeCell ref="L8:O8"/>
    <mergeCell ref="P8:V8"/>
    <mergeCell ref="L9:O9"/>
    <mergeCell ref="P9:V9"/>
    <mergeCell ref="L10:O10"/>
    <mergeCell ref="P10:V10"/>
    <mergeCell ref="L11:O11"/>
    <mergeCell ref="P11:V11"/>
    <mergeCell ref="A12:F12"/>
    <mergeCell ref="L12:O12"/>
    <mergeCell ref="P12:V12"/>
    <mergeCell ref="S24:V26"/>
    <mergeCell ref="B64:F78"/>
    <mergeCell ref="A13:V14"/>
    <mergeCell ref="A15:F17"/>
    <mergeCell ref="G15:V17"/>
    <mergeCell ref="A18:F20"/>
    <mergeCell ref="G18:V20"/>
    <mergeCell ref="A21:F23"/>
    <mergeCell ref="G21:V23"/>
    <mergeCell ref="A24:A78"/>
    <mergeCell ref="B24:F28"/>
    <mergeCell ref="B29:F31"/>
    <mergeCell ref="G29:V31"/>
    <mergeCell ref="B32:F47"/>
    <mergeCell ref="G32:V47"/>
    <mergeCell ref="B48:F63"/>
    <mergeCell ref="G64:V78"/>
    <mergeCell ref="A79:F81"/>
    <mergeCell ref="G79:V81"/>
    <mergeCell ref="A82:V83"/>
    <mergeCell ref="G27:H28"/>
    <mergeCell ref="I27:J28"/>
    <mergeCell ref="K27:L28"/>
    <mergeCell ref="M27:V28"/>
    <mergeCell ref="G48:V63"/>
  </mergeCells>
  <phoneticPr fontId="3"/>
  <pageMargins left="0.70866141732283472" right="0.70866141732283472" top="0.74803149606299213" bottom="0.74803149606299213" header="0.51181102362204722" footer="0.31496062992125984"/>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ﾌｧﾝﾄﾞA収支報告書</vt:lpstr>
      <vt:lpstr>支出明細書</vt:lpstr>
      <vt:lpstr>支出明細集計</vt:lpstr>
      <vt:lpstr>活動報告書</vt:lpstr>
      <vt:lpstr>ﾌｧﾝﾄﾞA収支報告書!Print_Area</vt:lpstr>
      <vt:lpstr>活動報告書!Print_Area</vt:lpstr>
      <vt:lpstr>勘定科目</vt:lpstr>
      <vt:lpstr>対象外経費</vt:lpstr>
      <vt:lpstr>対象経費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user</cp:lastModifiedBy>
  <cp:lastPrinted>2020-09-17T02:10:41Z</cp:lastPrinted>
  <dcterms:created xsi:type="dcterms:W3CDTF">2017-03-22T11:28:31Z</dcterms:created>
  <dcterms:modified xsi:type="dcterms:W3CDTF">2023-06-26T23:20:48Z</dcterms:modified>
</cp:coreProperties>
</file>